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Conocimiento" sheetId="1" r:id="rId5"/>
    <sheet state="visible" name="01" sheetId="2" r:id="rId6"/>
    <sheet state="visible" name="02" sheetId="3" r:id="rId7"/>
    <sheet state="visible" name="03" sheetId="4"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tc={c7b72049-f654-4f14-8e1c-664d3c044eb5}</author>
    <author>tc={fbcb7f1b-bcb1-453c-92e1-998279f0937d}</author>
  </authors>
  <commentList>
    <comment authorId="0" xr:uid="{c7b72049-f654-4f14-8e1c-664d3c044eb5}" ref="J2">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 authorId="1" xr:uid="{fbcb7f1b-bcb1-453c-92e1-998279f0937d}" ref="K2">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List>
</comments>
</file>

<file path=xl/sharedStrings.xml><?xml version="1.0" encoding="utf-8"?>
<sst xmlns="http://schemas.openxmlformats.org/spreadsheetml/2006/main" count="301" uniqueCount="152">
  <si>
    <t xml:space="preserve">PROCESO: </t>
  </si>
  <si>
    <t>GESTIÓN DEL CONOCIMIENTO</t>
  </si>
  <si>
    <t>NOMBRE DEL INDICADOR</t>
  </si>
  <si>
    <t>OBJETIVO DEL INDICADOR</t>
  </si>
  <si>
    <t>FORMULA DEL INDICADOR</t>
  </si>
  <si>
    <t>PERIODICIDAD REPORTE</t>
  </si>
  <si>
    <t>TIPO INDICADOR</t>
  </si>
  <si>
    <t>INTERPRETACIÓN SITUACIÓN</t>
  </si>
  <si>
    <t>LINEA BASE</t>
  </si>
  <si>
    <t>META 2025</t>
  </si>
  <si>
    <t>RESULTADOS VIGENCIA 2025</t>
  </si>
  <si>
    <t>OPTIMA</t>
  </si>
  <si>
    <t>ACEPTABLE</t>
  </si>
  <si>
    <t>DEFICIENTE</t>
  </si>
  <si>
    <t>Acum.</t>
  </si>
  <si>
    <t>ENE</t>
  </si>
  <si>
    <t>FEB</t>
  </si>
  <si>
    <t>MAR</t>
  </si>
  <si>
    <t>ABR</t>
  </si>
  <si>
    <t>MAY</t>
  </si>
  <si>
    <t>JUN</t>
  </si>
  <si>
    <t>JUL</t>
  </si>
  <si>
    <t>AGO</t>
  </si>
  <si>
    <t>SEP</t>
  </si>
  <si>
    <t>OCT</t>
  </si>
  <si>
    <t>NOV</t>
  </si>
  <si>
    <t>DIC</t>
  </si>
  <si>
    <t>IN01</t>
  </si>
  <si>
    <t>Capacitados</t>
  </si>
  <si>
    <t xml:space="preserve">Establecer el nivel de asistencia y participación de los usuarios a las diferentes jornadas y programas de capacitación impulsadas por la sociedad </t>
  </si>
  <si>
    <t>Número de capacitados / No. Total de personas programadas o convocadas para capacitación *100</t>
  </si>
  <si>
    <t>Trimestral</t>
  </si>
  <si>
    <t>Eficacia</t>
  </si>
  <si>
    <t>Entre 91% y 100%</t>
  </si>
  <si>
    <t>Entre 71% y 90%</t>
  </si>
  <si>
    <t>Menor al 70%</t>
  </si>
  <si>
    <t>IN02</t>
  </si>
  <si>
    <t>Convocatoria</t>
  </si>
  <si>
    <t xml:space="preserve">Medir la cobertura y participación de los Municipios frente a las jornadas de capacitación convocadas durante la vigencia fiscal por la Sociedad Aguas del Huila SA ESP </t>
  </si>
  <si>
    <t>Número de Municipios  Asistentes a Capacitación / Número de Convocados a Capacitación*100</t>
  </si>
  <si>
    <t>PROCESO</t>
  </si>
  <si>
    <t>Entre 70% y 100%</t>
  </si>
  <si>
    <t>Entre 60% y 69%</t>
  </si>
  <si>
    <t>Menor al 59%</t>
  </si>
  <si>
    <t>TIPO DE INDICADOR</t>
  </si>
  <si>
    <t>IN03</t>
  </si>
  <si>
    <t>Satisfacción del cliente</t>
  </si>
  <si>
    <t xml:space="preserve">Obtener la percepción del cliente y/o usuarios sobre los diferentes programas y actividades de capacitación e inducción, que permitan emprender acciones de mejora y fijación permanente de nuevos estándares de calidad </t>
  </si>
  <si>
    <t>Número de clientes satisfechos / Número de clientes encuestados *100</t>
  </si>
  <si>
    <t>CÓDIGO DEL INDICADOR</t>
  </si>
  <si>
    <t>Efectividad</t>
  </si>
  <si>
    <t>AH-GC-</t>
  </si>
  <si>
    <t>Objetivo</t>
  </si>
  <si>
    <t>Unidad de medida</t>
  </si>
  <si>
    <t>Formula</t>
  </si>
  <si>
    <t>Meta</t>
  </si>
  <si>
    <t>Frecuencia</t>
  </si>
  <si>
    <t>Fuente de Información</t>
  </si>
  <si>
    <t>Responsable</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</si>
  <si>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</si>
  <si>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</si>
  <si>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</si>
  <si>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</si>
  <si>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</si>
  <si>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</si>
  <si>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</si>
  <si>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</si>
  <si>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</si>
  <si>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FINANCIERA</t>
  </si>
  <si>
    <t>CONTROL INTERNO</t>
  </si>
  <si>
    <t>DIRECCIONAMIENTO ESTRATÉGICO</t>
  </si>
  <si>
    <t xml:space="preserve">Eficiencia </t>
  </si>
  <si>
    <t>Mensual</t>
  </si>
  <si>
    <t>Bimensual</t>
  </si>
  <si>
    <t>Por obtener Datos</t>
  </si>
  <si>
    <t>Cuatrimestral</t>
  </si>
  <si>
    <t>Semestral</t>
  </si>
  <si>
    <t>Anual</t>
  </si>
  <si>
    <t>Por Análizar Datos</t>
  </si>
  <si>
    <t>%</t>
  </si>
  <si>
    <t>GRUPO DE GESTIÓN DEL CONOCIMIENTO</t>
  </si>
  <si>
    <t>METODOLOGIA PARA OBTENER LOS DATOS:</t>
  </si>
  <si>
    <t>Información contenida en las memorias de cada evento programado y realizado: Encuestas practicadas; informes finales de facilitadores, ETC</t>
  </si>
  <si>
    <t>Información contenida en las memorias de cada evento programado y realizado: Invitaciones y convocatorias; relaciones de asistencia; informes finales de facilitadores, ETC</t>
  </si>
  <si>
    <t>MEDICIÓN DE DATOS:</t>
  </si>
  <si>
    <t>VIGENCIA 2025</t>
  </si>
  <si>
    <t>MES</t>
  </si>
  <si>
    <t>ACUM</t>
  </si>
  <si>
    <t>META  AÑO 2025</t>
  </si>
  <si>
    <t>RESULTADOS DE LA VIGENCIA</t>
  </si>
  <si>
    <t>VARIABLES</t>
  </si>
  <si>
    <t>Número de clientes satisfechos</t>
  </si>
  <si>
    <t>Número de personas capacitadas</t>
  </si>
  <si>
    <t>Número de clientes encuestados</t>
  </si>
  <si>
    <t>No. Total de personas programadas o convocadas para capacitación</t>
  </si>
  <si>
    <t>Número de Municipios asistentes a Capacitación</t>
  </si>
  <si>
    <t xml:space="preserve"> </t>
  </si>
  <si>
    <t>Númerode Municipios convocados a capacitación</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</si>
  <si>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</si>
  <si>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</si>
  <si>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</si>
  <si>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t>Fecha</t>
  </si>
  <si>
    <t>No se realizo ninguna capacitacion en la zona rural ni urbana, por tanto no se realizaron encuenstas de satisfaccion del cliente o comunidad</t>
  </si>
  <si>
    <r>
      <rPr>
        <rFont val="Tahoma"/>
        <b/>
        <color theme="1"/>
        <sz val="9.0"/>
      </rPr>
      <t>ANÁLISIS DE MEDICIÓN</t>
    </r>
    <r>
      <rPr>
        <rFont val="Tahoma"/>
        <color theme="1"/>
        <sz val="9.0"/>
      </rPr>
      <t xml:space="preserve"> (Cumplimiento de metas, comportamiento histórico, tendencias, causas):</t>
    </r>
  </si>
  <si>
    <t>Se obtuvo un nivel de satisfacción del 100%, basado en 32 encuestas aplicadas que calificaron la capacitación como "Muy Buena". La tendencia de percepción positiva fue constante, con un comportamiento de los asistentes que resaltó como causa de éxito la claridad en los temas de cargue de información y el dominio técnico del capacitador en los procesos de SINAS.</t>
  </si>
  <si>
    <t>No se realizo ninguna capacitacion en la zona rural ni urbana, por tanto no se establece el nivel de asistencia y participación de los usuarios</t>
  </si>
  <si>
    <t>El indicador de satisfacción se mantuvo en el 100% durante las mesas técnicas de saneamiento contable. La tendencia de excelencia se debió a un comportamiento receptivo de los equipos financieros de las ESP, quienes identificaron como causa de satisfacción la resolución de dudas críticas sobre la conciliación de cuentas y su impacto en los reportes de indicadores de gestión ante entes de control.</t>
  </si>
  <si>
    <t>Con un cumplimiento del 89.65%, se inició la vigencia enfocando la asistencia técnica en el cargue de información al sistema SINAS para 7 municipios en riesgo. El comportamiento mostró una participación de 52 personas, donde la tendencia se mantuvo estable en procesos de fortalecimiento institucional; la ligera inasistencia se atribuyó a la transición administrativa y empalmes de los nuevos gobiernos locales, aunque la satisfacción fue total (100%) por la utilidad de la formación.</t>
  </si>
  <si>
    <r>
      <rPr>
        <rFont val="Tahoma"/>
        <b/>
        <color theme="1"/>
        <sz val="9.0"/>
      </rPr>
      <t>ANÁLISIS DE MEDICIÓN</t>
    </r>
    <r>
      <rPr>
        <rFont val="Tahoma"/>
        <color theme="1"/>
        <sz val="9.0"/>
      </rPr>
      <t xml:space="preserve"> (Cumplimiento de metas, comportamiento histórico, tendencias, causas):</t>
    </r>
  </si>
  <si>
    <t>Durante este periodo, si bien la asistencia técnica fue calificada satisfactoriamente por los entes prestadores, la tendencia de medición en encuestas fue nula (valor "-") debido a la naturaleza de las actividades realizadas. El comportamiento administrativo se centró en el reporte IUS, y según los registros de soporte, no se aplicaron formatos de percepción individual debido a la metodología de acompañamiento directo en oficina.</t>
  </si>
  <si>
    <t>El indicador registró un 87.27%, reflejando un descenso por la alta especificidad de las Mesas Técnicas de Saneamiento Contable e IVO'S. Esta tendencia se debió a que la convocatoria se restringió a perfiles financieros y gerenciales de las ESP, lo que redujo el volumen de asistentes a 48 personas; no obstante, se garantizó una cobertura del 100% de los municipios programados y una percepción de calidad óptima por el cumplimiento de requisitos legales ante la Superservicios.</t>
  </si>
  <si>
    <t>Se logró una recuperación del indicador al 90.0% mediante la asistencia técnica enfocada en el Indicador Único Sectorial (IUS) y reporte de indicadores de gestión. El comportamiento positivo de 45 asistentes marcó una tendencia de mejora en la eficacia de la convocatoria, motivada por la necesidad de las ESP de mitigar riesgos sectoriales. Cabe anotar que, aunque la cobertura fue total, este periodo registró una particularidad en la medición de satisfacción debido al enfoque técnico administrativo realizado.</t>
  </si>
  <si>
    <t>Se registró un 100% de satisfacción, aunque la medición de percepción se limitó técnicamente. La tendencia de calidad en la asistencia se mantuvo, con un comportamiento de las Juntas Rurales que valoró la asesoría técnica; sin embargo, se identificó como causa de la baja densidad de encuestas físicas la informalidad y dificultades logísticas de los prestadores de veredas para diligenciar los formatos estándar.</t>
  </si>
  <si>
    <t>No se realizo ninguna capacitacion en la zona rural ni urbana, por tanto no se mide la cobertura y participación de los municipios</t>
  </si>
  <si>
    <t>El cumplimiento fue del 87.5% con una participación de 42 personas, centrada en el apoyo a Juntas Administradoras de Acueductos Rurales. La tendencia mostró fluctuaciones debido a la naturaleza dispersa de los prestadores rurales, cuya causa de inasistencia principal fueron las dificultades logísticas de desplazamiento. A pesar de esto, el impacto en buenas prácticas ambientales fue bien recibido, manteniendo los estándares de calidad en la asistencia técnica brindada.</t>
  </si>
  <si>
    <t>El indicador reportó un 100% de satisfacción sobre las 10 validaciones realizadas durante el cierre de semestre. La tendencia de percepción fue óptima, con un comportamiento de los gerentes de las ESP que destacaron como causa de satisfacción el apoyo oportuno en el cargue de información al SUI, fundamental para evitar requerimientos de la Superintendencia en el corte semestral.</t>
  </si>
  <si>
    <t>Durante este mes se alcanzó un cumplimiento del 100%, logrando la asistencia de los 17 entes prestadores programados para las jornadas de fortalecimiento inicial. El comportamiento reflejó una tendencia de compromiso total por parte de los municipios sede, cuya causa principal fue el interés en normalizar los reportes ante el SINAS para evitar riesgos en la calificación sectorial de los nuevos gobiernos locales.</t>
  </si>
  <si>
    <t>Este mes presentó el punto más bajo del semestre con un 82.61%, debido a que el comportamiento de los asistentes (19 personas) se vio afectado por el cierre semestral de reportes SUI. La tendencia a la baja fue causada por la priorización de las ESP en sus obligaciones de cargue de información financiera y técnica, lo que limitó la disponibilidad de los equipos para las jornadas de capacitación, impactando directamente la eficacia de la convocatoria.</t>
  </si>
  <si>
    <t>Se mantuvo el 100% de cumplimiento en la satisfacción de los usuarios atendidos. La tendencia de calidad se reflejó en un comportamiento propositivo de los técnicos municipales, quienes señalaron como causa de su calificación positiva la utilidad de los Tableros de Control PGR para el seguimiento interno de sus metas de gestión y resultados institucionales.</t>
  </si>
  <si>
    <t>Se mantuvo la meta del 100% de cobertura, con 17 municipios asistentes de 17 convocados, consolidando una tendencia de participación constante en las mesas técnicas. El comportamiento se centró en la asistencia técnica financiera para saneamiento contable, donde la causa del éxito en la convocatoria fue la articulación directa con los contadores de las ESP municipales para el cumplimiento de indicadores de gestión.</t>
  </si>
  <si>
    <t>Con un 86.36%, se inició una fase de estabilización técnica enfocada en el seguimiento a los Tableros de Control PGR. El comportamiento de 19 asistentes reflejó una tendencia de continuidad en el fortalecimiento institucional de los 17 entes prestadores priorizados, garantizando que el 100% de los municipios atendidos mantuviera la percepción de calidad en la asesoría para el cumplimiento de las metas de gestión y resultados.</t>
  </si>
  <si>
    <t>El indicador reportó un cumplimiento del 100%, atendiendo a la totalidad de las 17 entidades convocadas para el seguimiento del Indicador Único Sectorial (IUS). Esta tendencia de cobertura total respondió a un comportamiento de respuesta inmediata de las empresas ante los requerimientos de la Sociedad, motivada por la necesidad de actualizar la información operativa y técnica en la plataforma oficial de la Superintendencia.</t>
  </si>
  <si>
    <t>El nivel de satisfacción fue del 100% con 17 encuestas positivas registradas. La tendencia de percepción favorable se enfocó en el componente de Control Interno, donde el comportamiento de los asistentes resaltó como causa de éxito la actualización frente a la Res. CRA 906 y el acompañamiento ambiental preventivo para el fortalecimiento de los procesos internos de las empresas.</t>
  </si>
  <si>
    <t>Tras un periodo de transición, el indicador se reactivó con un 85.0% y 34 capacitados, marcando una tendencia de fortalecimiento en Control Interno y cumplimiento de la Res. CRA 906. Bajo el Contrato 131, las causas de inasistencia fueron mínimas y asociadas a cambios de personal en las áreas de planeación, logrando una percepción de satisfacción absoluta por la pertinencia de los temas ambientales y regulatorios tratados.</t>
  </si>
  <si>
    <t>Se alcanzó el volumen más alto de percepción positiva con un 100% de satisfacción basado en 408 encuestas individuales. La tendencia fue de excelencia técnica masiva, con un comportamiento de los operarios que valoró como causa de éxito la metodología práctica de certificación del SENA en PTAP y PTAR, así como la entrega de materiales de apoyo técnico para su labor diaria.</t>
  </si>
  <si>
    <t>Con un 100% de cumplimiento, se logró la participación de los 17 municipios programados, destacando una tendencia de apoyo hacia el sector rural. El comportamiento se orientó a la capacitación de Juntas Administradoras, cuya causa de efectividad radicó en la descentralización de la asistencia técnica, permitiendo que prestadores de zonas alejadas recibieran orientación en buenas prácticas ambientales y operativas de acueducto.</t>
  </si>
  <si>
    <t>Se alcanzó el máximo histórico de la vigencia con un 91.69% de cumplimiento y 408 asistentes. La tendencia fue de impacto masivo departamental gracias a la descentralización en 4 nodos regionales, donde se capacitaron operarios en PTAP, PTAR y Redes, además de áreas ambientales y de atención al usuario (PQR). El éxito absoluto en participación y satisfacción se debió a la articulación con el SENA para la certificación de competencias de funcionarios de 31 municipios.</t>
  </si>
  <si>
    <t>El indicador cerró con un 100% de satisfacción sobre 17 encuestas aplicadas en el área ambiental. La tendencia de calidad se consolidó con un comportamiento de los técnicos que calificaron como "Muy Buena" la capacitación en PSMV, identificando como causa de satisfacción la claridad normativa brindada para el manejo de vertimientos y cumplimiento ante la autoridad ambiental regional.</t>
  </si>
  <si>
    <t>Se proyecta mantener el 100% de satisfacción del cliente externo con un comportamiento de 150 encuestas positivas previstas. La tendencia se orienta a la mejora de la imagen institucional, cuya causa de éxito será la entrega de dotación técnica a los recicladores de oficio, acción que genera una percepción de alto valor social y reconocimiento de la labor del reciclador dentro de los procesos de economía circular.</t>
  </si>
  <si>
    <t>El indicador se consolidó en un 89.47% con 34 asistentes, manteniendo una tendencia de estabilidad técnica. Las capacitaciones se centraron en Gestión Ambiental y seguimiento a PSMV, donde la causa de la alta participación fue el interés de las ESP por cumplir la normativa de la autoridad ambiental regional (CAM). Se ratificó el 100% de satisfacción y una cobertura total de los entes convocados para el cierre del ciclo técnico.</t>
  </si>
  <si>
    <t>A pesar de ser un periodo de cierre administrativo, se garantizó el 100% de cobertura atendiendo a los 17 entes prestadores convocados. La tendencia se mantuvo estable frente a la meta; no obstante, el comportamiento de asistencia técnica fue más breve de lo habitual debido a que la causa principal de la agenda municipal fue el reporte de información de cierre de semestre, priorizando la asesoría virtual.</t>
  </si>
  <si>
    <r>
      <rPr>
        <rFont val="Tahoma"/>
        <b/>
        <color theme="1"/>
        <sz val="9.0"/>
      </rPr>
      <t>ACCIONES DE MEJORAMIENTO REQUERIDAS</t>
    </r>
    <r>
      <rPr>
        <rFont val="Tahoma"/>
        <color theme="1"/>
        <sz val="9.0"/>
      </rPr>
      <t xml:space="preserve"> (Acciones a tomar cuando se evidencie el incumplimiento de las metas propuestas):</t>
    </r>
  </si>
  <si>
    <t>Se proyecta un cumplimiento del 90.9% con una tendencia enfocada en la Responsabilidad Social y Economía Circular. La actividad principal es la identificación y caracterización de 200 recicladores de oficio, cuya causa de alta participación radica en la formalización del gremio y la entrega de dotación técnica (kits de seguridad). Este proceso no solo mejora las condiciones laborales de los recicladores, sino que asegura una percepción de excelencia del cliente externo articulado a los procesos territoriales.</t>
  </si>
  <si>
    <t>El indicador cerró el semestre con un 100% de cumplimiento, logrando la asistencia de las 17 entidades programadas para el seguimiento de los Tableros de Control PGR. Se observó una tendencia de consolidación del acompañamiento técnico, donde la causa del éxito fue la implementación de auditorías preventivas que aseguraron la participación de los delegados técnicos de cada empresa de servicios públicos.</t>
  </si>
  <si>
    <r>
      <rPr>
        <rFont val="Tahoma"/>
        <b/>
        <color theme="1"/>
        <sz val="9.0"/>
      </rPr>
      <t>ACCIONES DE MEJORAMIENTO REQUERIDAS</t>
    </r>
    <r>
      <rPr>
        <rFont val="Tahoma"/>
        <color theme="1"/>
        <sz val="9.0"/>
      </rPr>
      <t xml:space="preserve"> (Acciones a tomar cuando se evidencie el incumplimiento de las metas propuestas):</t>
    </r>
  </si>
  <si>
    <t>Tras el receso de agosto, el indicador retomó con un 100% de cumplimiento en la cobertura de los 17 municipios convocados bajo el nuevo ciclo de Control Interno. La tendencia de reactivación fue positiva, con un comportamiento orientado a la actualización normativa de la Res. CRA 906, cuya causa fue el relanzamiento de las estrategias de apoyo ambiental y regulatorio para el cierre de la vigencia.</t>
  </si>
  <si>
    <t>Se registró un cumplimiento del 83.78%, atendiendo a 31 municipios de una convocatoria ampliada a 37 localidades del departamento. La tendencia fue de impacto masivo mediante el modelo de nodos regionales, donde la causa de la inasistencia marginal fue el desplazamiento geográfico, aunque el comportamiento global fue el más alto del año en términos de cobertura física simultánea para operarios de plantas y redes.</t>
  </si>
  <si>
    <t>GRUPO DE GESTIÓN DE PROYECTOS</t>
  </si>
  <si>
    <t>El cumplimiento retornó al 100% al atender a los 17 entes prestadores convocados para las jornadas de gestión ambiental y seguimiento a PSMV. La tendencia mostró un alto compromiso institucional, con un comportamiento de asistencia técnica rigurosa cuya causa fue la necesidad de las empresas de validar sus planes de vertimientos ante la autoridad ambiental regional para evitar sanciones.</t>
  </si>
  <si>
    <t>GRUPO DE GESTIÓN DE PORTAFOLIO</t>
  </si>
  <si>
    <t>GRUPO DE GESTIÓN DE OPORTUNIDADES</t>
  </si>
  <si>
    <t>Se proyecta un cumplimiento del 81.25% enfocado en la cobertura de 13 municipios priorizados para los procesos de economía circular. La tendencia se orienta a la inclusión social, con un comportamiento basado en la caracterización de recicladores de oficio, cuya causa de efectividad es la vinculación de actores territoriales para la entrega de kits de seguridad y el registro en la plataforma básica de consulta.</t>
  </si>
  <si>
    <t>GRUPO DE GESTIÓN DE BIENES Y SERVICIOS</t>
  </si>
  <si>
    <r>
      <rPr>
        <rFont val="Tahoma"/>
        <b/>
        <color theme="1"/>
        <sz val="9.0"/>
      </rPr>
      <t>ACCIONES DE MEJORAMIENTO REQUERIDAS</t>
    </r>
    <r>
      <rPr>
        <rFont val="Tahoma"/>
        <color theme="1"/>
        <sz val="9.0"/>
      </rPr>
      <t xml:space="preserve"> (Acciones a tomar cuando se evidencie el incumplimiento de las metas propuestas):</t>
    </r>
  </si>
  <si>
    <t>GRUPO DE GESTIÓN JURÍDICA - CONTRATACIÓN</t>
  </si>
  <si>
    <t>GRUPO DE TECNOLOGIAS DE LA INFORMACIÓN Y LA COMUNICACIÓN - TIC'S</t>
  </si>
  <si>
    <t>GRUPO DE MEJORAMIENTO CONTINUO</t>
  </si>
  <si>
    <t>GRUPO DE GESTIÓN DE RECURSOS HUMANOS</t>
  </si>
  <si>
    <t>GRUPO DE GESTIÓN DE SERVICIOS PÚBLICOS</t>
  </si>
  <si>
    <t>GRUPO DE GESTIÓN FINANCIERA</t>
  </si>
  <si>
    <t>GRUPO DE CONTROL INTERNO</t>
  </si>
  <si>
    <t>GRUPO DE DIRECCIONAMIENTO ESTRATÉGICO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</si>
</sst>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1">
    <font>
      <sz val="11.0"/>
      <color theme="1"/>
      <name val="Calibri"/>
      <scheme val="minor"/>
    </font>
    <font>
      <b/>
      <sz val="10.0"/>
      <color theme="1"/>
      <name val="Arial"/>
    </font>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b/>
      <sz val="8.0"/>
      <color theme="1"/>
      <name val="Tahoma"/>
    </font>
    <font>
      <sz val="11.0"/>
      <color theme="1"/>
      <name val="Calibri"/>
    </font>
    <font>
      <sz val="11.0"/>
      <color theme="1"/>
      <name val="Arial"/>
    </font>
    <font>
      <sz val="10.0"/>
      <color theme="1"/>
      <name val="Arial"/>
    </font>
    <font>
      <sz val="8.0"/>
      <color theme="1"/>
      <name val="Tahoma"/>
    </font>
    <font>
      <sz val="9.0"/>
      <color theme="1"/>
      <name val="Tahoma"/>
    </font>
    <font>
      <b/>
      <sz val="9.0"/>
      <color theme="1"/>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7F7F7F"/>
        <bgColor rgb="FF7F7F7F"/>
      </patternFill>
    </fill>
    <fill>
      <patternFill patternType="solid">
        <fgColor rgb="FFE5DFEC"/>
        <bgColor rgb="FFE5DFEC"/>
      </patternFill>
    </fill>
  </fills>
  <borders count="77">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top style="double">
        <color rgb="FF000000"/>
      </top>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top style="double">
        <color rgb="FF000000"/>
      </top>
      <bottom/>
    </border>
    <border>
      <top style="double">
        <color rgb="FF000000"/>
      </top>
      <bottom/>
    </border>
    <border>
      <right/>
      <top style="double">
        <color rgb="FF000000"/>
      </top>
      <bottom/>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style="medium">
        <color rgb="FF000000"/>
      </left>
      <top style="thin">
        <color rgb="FF000000"/>
      </top>
    </border>
    <border>
      <top style="thin">
        <color rgb="FF000000"/>
      </top>
    </border>
    <border>
      <left/>
      <top style="medium">
        <color rgb="FF000000"/>
      </top>
      <bottom/>
    </border>
    <border>
      <right style="thin">
        <color rgb="FF000000"/>
      </right>
      <top style="thin">
        <color rgb="FF000000"/>
      </top>
    </border>
    <border>
      <right/>
      <top style="medium">
        <color rgb="FF000000"/>
      </top>
      <bottom/>
    </border>
    <border>
      <left style="thin">
        <color rgb="FF000000"/>
      </left>
      <top style="thin">
        <color rgb="FF000000"/>
      </top>
    </border>
    <border>
      <right style="medium">
        <color rgb="FF000000"/>
      </right>
      <top style="thin">
        <color rgb="FF000000"/>
      </top>
    </border>
  </borders>
  <cellStyleXfs count="1">
    <xf borderId="0" fillId="0" fontId="0" numFmtId="0" applyAlignment="1" applyFont="1"/>
  </cellStyleXfs>
  <cellXfs count="141">
    <xf borderId="0" fillId="0" fontId="0" numFmtId="0" xfId="0" applyAlignment="1" applyFont="1">
      <alignment readingOrder="0" shrinkToFit="0" vertical="bottom" wrapText="0"/>
    </xf>
    <xf borderId="1" fillId="2" fontId="1" numFmtId="0" xfId="0" applyAlignment="1" applyBorder="1" applyFill="1" applyFont="1">
      <alignment horizontal="right" shrinkToFit="0" vertical="center" wrapText="1"/>
    </xf>
    <xf borderId="2" fillId="0" fontId="2" numFmtId="0" xfId="0" applyBorder="1" applyFont="1"/>
    <xf borderId="3" fillId="0" fontId="2" numFmtId="0" xfId="0" applyBorder="1" applyFont="1"/>
    <xf borderId="2" fillId="0" fontId="3" numFmtId="0" xfId="0" applyAlignment="1" applyBorder="1" applyFont="1">
      <alignment horizontal="left" shrinkToFit="0" vertical="center" wrapText="1"/>
    </xf>
    <xf borderId="4" fillId="0" fontId="2" numFmtId="0" xfId="0" applyBorder="1" applyFont="1"/>
    <xf borderId="5" fillId="2" fontId="4" numFmtId="0" xfId="0" applyAlignment="1" applyBorder="1" applyFont="1">
      <alignment horizontal="center" shrinkToFit="0" vertical="center" wrapText="1"/>
    </xf>
    <xf borderId="6" fillId="0" fontId="2" numFmtId="0" xfId="0" applyBorder="1" applyFont="1"/>
    <xf borderId="7" fillId="2" fontId="4" numFmtId="0" xfId="0" applyAlignment="1" applyBorder="1" applyFont="1">
      <alignment horizontal="center" shrinkToFit="0" vertical="center" wrapText="1"/>
    </xf>
    <xf borderId="7" fillId="2" fontId="5" numFmtId="0" xfId="0" applyAlignment="1" applyBorder="1" applyFont="1">
      <alignment horizontal="center" shrinkToFit="0" textRotation="90" vertical="center" wrapText="1"/>
    </xf>
    <xf borderId="1" fillId="2" fontId="4" numFmtId="0" xfId="0" applyAlignment="1" applyBorder="1" applyFont="1">
      <alignment horizontal="center" shrinkToFit="0" vertical="center" wrapText="1"/>
    </xf>
    <xf borderId="7" fillId="3" fontId="6" numFmtId="0" xfId="0" applyAlignment="1" applyBorder="1" applyFill="1" applyFont="1">
      <alignment horizontal="center" shrinkToFit="0" textRotation="90" vertical="center" wrapText="1"/>
    </xf>
    <xf borderId="1" fillId="2" fontId="7" numFmtId="0" xfId="0" applyAlignment="1" applyBorder="1" applyFont="1">
      <alignment horizontal="center" shrinkToFit="0" vertical="center" wrapText="1"/>
    </xf>
    <xf borderId="8" fillId="0" fontId="2" numFmtId="0" xfId="0" applyBorder="1" applyFont="1"/>
    <xf borderId="9" fillId="0" fontId="2" numFmtId="0" xfId="0" applyBorder="1" applyFont="1"/>
    <xf borderId="10" fillId="0" fontId="2" numFmtId="0" xfId="0" applyBorder="1" applyFont="1"/>
    <xf borderId="11" fillId="4" fontId="5" numFmtId="0" xfId="0" applyAlignment="1" applyBorder="1" applyFill="1" applyFont="1">
      <alignment horizontal="center" shrinkToFit="0" vertical="center" wrapText="1"/>
    </xf>
    <xf borderId="11" fillId="5" fontId="5" numFmtId="0" xfId="0" applyAlignment="1" applyBorder="1" applyFill="1" applyFont="1">
      <alignment horizontal="center" shrinkToFit="0" vertical="center" wrapText="1"/>
    </xf>
    <xf borderId="11" fillId="6" fontId="5" numFmtId="0" xfId="0" applyAlignment="1" applyBorder="1" applyFill="1" applyFont="1">
      <alignment horizontal="center" shrinkToFit="0" vertical="center" wrapText="1"/>
    </xf>
    <xf borderId="11" fillId="2" fontId="6" numFmtId="0" xfId="0" applyAlignment="1" applyBorder="1" applyFont="1">
      <alignment horizontal="center" shrinkToFit="0" textRotation="90" vertical="center" wrapText="1"/>
    </xf>
    <xf borderId="0" fillId="0" fontId="8" numFmtId="0" xfId="0" applyFont="1"/>
    <xf borderId="11" fillId="0" fontId="8" numFmtId="49" xfId="0" applyAlignment="1" applyBorder="1" applyFont="1" applyNumberFormat="1">
      <alignment horizontal="center" vertical="top"/>
    </xf>
    <xf borderId="11" fillId="0" fontId="9" numFmtId="0" xfId="0" applyAlignment="1" applyBorder="1" applyFont="1">
      <alignment shrinkToFit="0" vertical="top" wrapText="1"/>
    </xf>
    <xf borderId="11" fillId="0" fontId="10" numFmtId="0" xfId="0" applyAlignment="1" applyBorder="1" applyFont="1">
      <alignment horizontal="left" shrinkToFit="0" vertical="top" wrapText="1"/>
    </xf>
    <xf borderId="11" fillId="0" fontId="11" numFmtId="0" xfId="0" applyAlignment="1" applyBorder="1" applyFont="1">
      <alignment horizontal="left" shrinkToFit="0" vertical="top" wrapText="1"/>
    </xf>
    <xf borderId="11" fillId="0" fontId="10" numFmtId="0" xfId="0" applyAlignment="1" applyBorder="1" applyFont="1">
      <alignment horizontal="center" shrinkToFit="0" textRotation="90" vertical="center" wrapText="1"/>
    </xf>
    <xf borderId="11" fillId="0" fontId="4" numFmtId="9" xfId="0" applyAlignment="1" applyBorder="1" applyFont="1" applyNumberFormat="1">
      <alignment horizontal="center" shrinkToFit="0" vertical="center" wrapText="1"/>
    </xf>
    <xf borderId="11" fillId="0" fontId="6" numFmtId="164" xfId="0" applyAlignment="1" applyBorder="1" applyFont="1" applyNumberFormat="1">
      <alignment horizontal="center" shrinkToFit="0" textRotation="90" vertical="center" wrapText="1"/>
    </xf>
    <xf borderId="12" fillId="3" fontId="12" numFmtId="0" xfId="0" applyAlignment="1" applyBorder="1" applyFont="1">
      <alignment horizontal="left" vertical="center"/>
    </xf>
    <xf borderId="13" fillId="0" fontId="2" numFmtId="0" xfId="0" applyBorder="1" applyFont="1"/>
    <xf borderId="14" fillId="0" fontId="2" numFmtId="0" xfId="0" applyBorder="1" applyFont="1"/>
    <xf borderId="15" fillId="3" fontId="12" numFmtId="0" xfId="0" applyAlignment="1" applyBorder="1" applyFont="1">
      <alignment horizontal="left" vertical="center"/>
    </xf>
    <xf borderId="16" fillId="0" fontId="2" numFmtId="0" xfId="0" applyBorder="1" applyFont="1"/>
    <xf borderId="0" fillId="0" fontId="12" numFmtId="0" xfId="0" applyAlignment="1" applyFont="1">
      <alignment vertical="center"/>
    </xf>
    <xf borderId="17" fillId="3" fontId="12" numFmtId="0" xfId="0" applyAlignment="1" applyBorder="1" applyFont="1">
      <alignment horizontal="left" vertical="center"/>
    </xf>
    <xf borderId="18" fillId="0" fontId="2" numFmtId="0" xfId="0" applyBorder="1" applyFont="1"/>
    <xf borderId="19" fillId="0" fontId="2" numFmtId="0" xfId="0" applyBorder="1" applyFont="1"/>
    <xf borderId="20" fillId="3" fontId="13" numFmtId="0" xfId="0" applyAlignment="1" applyBorder="1" applyFont="1">
      <alignment horizontal="left" vertical="center"/>
    </xf>
    <xf borderId="21" fillId="0" fontId="2" numFmtId="0" xfId="0" applyBorder="1" applyFont="1"/>
    <xf borderId="22" fillId="3" fontId="13" numFmtId="0" xfId="0" applyAlignment="1" applyBorder="1" applyFont="1">
      <alignment horizontal="left" vertical="center"/>
    </xf>
    <xf borderId="23" fillId="0" fontId="2" numFmtId="0" xfId="0" applyBorder="1" applyFont="1"/>
    <xf borderId="24" fillId="0" fontId="2" numFmtId="0" xfId="0" applyBorder="1" applyFont="1"/>
    <xf borderId="20" fillId="3" fontId="12" numFmtId="0" xfId="0" applyAlignment="1" applyBorder="1" applyFont="1">
      <alignment horizontal="left" vertical="center"/>
    </xf>
    <xf borderId="25" fillId="3" fontId="12" numFmtId="0" xfId="0" applyAlignment="1" applyBorder="1" applyFont="1">
      <alignment horizontal="left" vertical="center"/>
    </xf>
    <xf borderId="26" fillId="0" fontId="2" numFmtId="0" xfId="0" applyBorder="1" applyFont="1"/>
    <xf borderId="27" fillId="0" fontId="2" numFmtId="0" xfId="0" applyBorder="1" applyFont="1"/>
    <xf borderId="28" fillId="3" fontId="14" numFmtId="0" xfId="0" applyAlignment="1" applyBorder="1" applyFont="1">
      <alignment horizontal="right" vertical="center"/>
    </xf>
    <xf borderId="29" fillId="3" fontId="13" numFmtId="2" xfId="0" applyAlignment="1" applyBorder="1" applyFont="1" applyNumberFormat="1">
      <alignment horizontal="left" vertical="center"/>
    </xf>
    <xf borderId="30" fillId="0" fontId="2" numFmtId="0" xfId="0" applyBorder="1" applyFont="1"/>
    <xf borderId="31" fillId="7" fontId="14" numFmtId="0" xfId="0" applyAlignment="1" applyBorder="1" applyFill="1" applyFont="1">
      <alignment horizontal="center" shrinkToFit="0" vertical="center" wrapText="1"/>
    </xf>
    <xf borderId="32" fillId="0" fontId="2" numFmtId="0" xfId="0" applyBorder="1" applyFont="1"/>
    <xf borderId="33" fillId="0" fontId="2" numFmtId="0" xfId="0" applyBorder="1" applyFont="1"/>
    <xf borderId="34" fillId="7" fontId="14" numFmtId="0" xfId="0" applyAlignment="1" applyBorder="1" applyFont="1">
      <alignment horizontal="center" shrinkToFit="0" textRotation="90" vertical="center" wrapText="1"/>
    </xf>
    <xf borderId="35" fillId="7" fontId="14" numFmtId="0" xfId="0" applyAlignment="1" applyBorder="1" applyFont="1">
      <alignment horizontal="center" shrinkToFit="0" textRotation="90" vertical="center" wrapText="1"/>
    </xf>
    <xf borderId="36" fillId="8" fontId="15" numFmtId="0" xfId="0" applyAlignment="1" applyBorder="1" applyFill="1" applyFont="1">
      <alignment horizontal="center"/>
    </xf>
    <xf borderId="37" fillId="0" fontId="2" numFmtId="0" xfId="0" applyBorder="1" applyFont="1"/>
    <xf borderId="38" fillId="0" fontId="2" numFmtId="0" xfId="0" applyBorder="1" applyFont="1"/>
    <xf borderId="0" fillId="0" fontId="16" numFmtId="0" xfId="0" applyFont="1"/>
    <xf borderId="15" fillId="7" fontId="14" numFmtId="0" xfId="0" applyAlignment="1" applyBorder="1" applyFont="1">
      <alignment horizontal="center" vertical="center"/>
    </xf>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0" fillId="0" fontId="17" numFmtId="0" xfId="0" applyFont="1"/>
    <xf borderId="20" fillId="7" fontId="14" numFmtId="0" xfId="0" applyAlignment="1" applyBorder="1" applyFont="1">
      <alignment horizontal="center" shrinkToFit="0" vertical="center" wrapText="1"/>
    </xf>
    <xf borderId="25" fillId="3" fontId="18" numFmtId="0" xfId="0" applyAlignment="1" applyBorder="1" applyFont="1">
      <alignment horizontal="left" shrinkToFit="0" vertical="center" wrapText="1"/>
    </xf>
    <xf borderId="44" fillId="0" fontId="18" numFmtId="0" xfId="0" applyAlignment="1" applyBorder="1" applyFont="1">
      <alignment horizontal="center" shrinkToFit="0" vertical="center" wrapText="1"/>
    </xf>
    <xf borderId="45" fillId="3" fontId="18" numFmtId="0" xfId="0" applyAlignment="1" applyBorder="1" applyFont="1">
      <alignment horizontal="left" shrinkToFit="0" vertical="center" wrapText="1"/>
    </xf>
    <xf borderId="44" fillId="3" fontId="18" numFmtId="9" xfId="0" applyAlignment="1" applyBorder="1" applyFont="1" applyNumberFormat="1">
      <alignment horizontal="center" shrinkToFit="0" vertical="center" wrapText="1"/>
    </xf>
    <xf borderId="44" fillId="3" fontId="18" numFmtId="0" xfId="0" applyAlignment="1" applyBorder="1" applyFont="1">
      <alignment horizontal="center" shrinkToFit="0" vertical="center" wrapText="1"/>
    </xf>
    <xf borderId="45" fillId="0" fontId="14" numFmtId="0" xfId="0" applyAlignment="1" applyBorder="1" applyFont="1">
      <alignment horizontal="center" shrinkToFit="0" vertical="center" wrapText="1"/>
    </xf>
    <xf borderId="46" fillId="3" fontId="13" numFmtId="0" xfId="0" applyAlignment="1" applyBorder="1" applyFont="1">
      <alignment horizontal="left" shrinkToFit="0" vertical="center" wrapText="1"/>
    </xf>
    <xf borderId="47" fillId="0" fontId="2" numFmtId="0" xfId="0" applyBorder="1" applyFont="1"/>
    <xf borderId="48" fillId="0" fontId="2" numFmtId="0" xfId="0" applyBorder="1" applyFont="1"/>
    <xf borderId="49" fillId="0" fontId="18" numFmtId="0" xfId="0" applyAlignment="1" applyBorder="1" applyFont="1">
      <alignment horizontal="left" shrinkToFit="0" vertical="center" wrapText="1"/>
    </xf>
    <xf borderId="50" fillId="0" fontId="2" numFmtId="0" xfId="0" applyBorder="1" applyFont="1"/>
    <xf borderId="51" fillId="0" fontId="2" numFmtId="0" xfId="0" applyBorder="1" applyFont="1"/>
    <xf borderId="52" fillId="3" fontId="13" numFmtId="0" xfId="0" applyAlignment="1" applyBorder="1" applyFont="1">
      <alignment horizontal="left" vertical="center"/>
    </xf>
    <xf borderId="46" fillId="3" fontId="13" numFmtId="0" xfId="0" applyAlignment="1" applyBorder="1" applyFont="1">
      <alignment horizontal="left" vertical="center"/>
    </xf>
    <xf borderId="53" fillId="0" fontId="2" numFmtId="0" xfId="0" applyBorder="1" applyFont="1"/>
    <xf borderId="54" fillId="0" fontId="2" numFmtId="0" xfId="0" applyBorder="1" applyFont="1"/>
    <xf borderId="0" fillId="0" fontId="12" numFmtId="0" xfId="0" applyAlignment="1" applyFont="1">
      <alignment horizontal="right" vertical="center"/>
    </xf>
    <xf borderId="0" fillId="0" fontId="12" numFmtId="0" xfId="0" applyAlignment="1" applyFont="1">
      <alignment horizontal="center" vertical="center"/>
    </xf>
    <xf borderId="12" fillId="7" fontId="13" numFmtId="0" xfId="0" applyAlignment="1" applyBorder="1" applyFont="1">
      <alignment horizontal="center" vertical="center"/>
    </xf>
    <xf borderId="0" fillId="0" fontId="12" numFmtId="9" xfId="0" applyAlignment="1" applyFont="1" applyNumberFormat="1">
      <alignment horizontal="center" vertical="center"/>
    </xf>
    <xf borderId="17" fillId="7" fontId="13" numFmtId="0" xfId="0" applyAlignment="1" applyBorder="1" applyFont="1">
      <alignment horizontal="center" vertical="center"/>
    </xf>
    <xf borderId="55" fillId="7" fontId="13" numFmtId="0" xfId="0" applyAlignment="1" applyBorder="1" applyFont="1">
      <alignment horizontal="center" vertical="center"/>
    </xf>
    <xf borderId="56" fillId="7" fontId="13" numFmtId="0" xfId="0" applyAlignment="1" applyBorder="1" applyFont="1">
      <alignment horizontal="center" vertical="center"/>
    </xf>
    <xf borderId="17" fillId="0" fontId="12" numFmtId="0" xfId="0" applyAlignment="1" applyBorder="1" applyFont="1">
      <alignment horizontal="left" vertical="center"/>
    </xf>
    <xf borderId="55" fillId="0" fontId="12" numFmtId="9" xfId="0" applyAlignment="1" applyBorder="1" applyFont="1" applyNumberFormat="1">
      <alignment vertical="center"/>
    </xf>
    <xf borderId="56" fillId="3" fontId="13" numFmtId="9" xfId="0" applyAlignment="1" applyBorder="1" applyFont="1" applyNumberFormat="1">
      <alignment vertical="center"/>
    </xf>
    <xf borderId="55" fillId="0" fontId="12" numFmtId="164" xfId="0" applyAlignment="1" applyBorder="1" applyFont="1" applyNumberFormat="1">
      <alignment vertical="center"/>
    </xf>
    <xf borderId="17" fillId="9" fontId="14" numFmtId="0" xfId="0" applyAlignment="1" applyBorder="1" applyFill="1" applyFont="1">
      <alignment horizontal="left" vertical="center"/>
    </xf>
    <xf borderId="55" fillId="3" fontId="12" numFmtId="164" xfId="0" applyAlignment="1" applyBorder="1" applyFont="1" applyNumberFormat="1">
      <alignment horizontal="right" vertical="center"/>
    </xf>
    <xf borderId="56" fillId="3" fontId="12" numFmtId="164" xfId="0" applyAlignment="1" applyBorder="1" applyFont="1" applyNumberFormat="1">
      <alignment horizontal="right" vertical="center"/>
    </xf>
    <xf borderId="57" fillId="3" fontId="13" numFmtId="0" xfId="0" applyAlignment="1" applyBorder="1" applyFont="1">
      <alignment horizontal="center" textRotation="90" vertical="center"/>
    </xf>
    <xf borderId="55" fillId="0" fontId="18" numFmtId="0" xfId="0" applyAlignment="1" applyBorder="1" applyFont="1">
      <alignment horizontal="left" shrinkToFit="0" vertical="center" wrapText="1"/>
    </xf>
    <xf borderId="55" fillId="0" fontId="12" numFmtId="0" xfId="0" applyAlignment="1" applyBorder="1" applyFont="1">
      <alignment vertical="center"/>
    </xf>
    <xf borderId="56" fillId="3" fontId="12" numFmtId="0" xfId="0" applyAlignment="1" applyBorder="1" applyFont="1">
      <alignment vertical="center"/>
    </xf>
    <xf borderId="58" fillId="0" fontId="2" numFmtId="0" xfId="0" applyBorder="1" applyFont="1"/>
    <xf borderId="55" fillId="0" fontId="18" numFmtId="0" xfId="0" applyAlignment="1" applyBorder="1" applyFont="1">
      <alignment horizontal="left" shrinkToFit="0" vertical="top" wrapText="1"/>
    </xf>
    <xf borderId="59" fillId="0" fontId="2" numFmtId="0" xfId="0" applyBorder="1" applyFont="1"/>
    <xf borderId="44" fillId="0" fontId="18" numFmtId="0" xfId="0" applyAlignment="1" applyBorder="1" applyFont="1">
      <alignment horizontal="left" shrinkToFit="0" vertical="top" wrapText="1"/>
    </xf>
    <xf borderId="44" fillId="0" fontId="12" numFmtId="0" xfId="0" applyAlignment="1" applyBorder="1" applyFont="1">
      <alignment vertical="center"/>
    </xf>
    <xf borderId="60" fillId="3" fontId="12" numFmtId="0" xfId="0" applyAlignment="1" applyBorder="1" applyFont="1">
      <alignment vertical="center"/>
    </xf>
    <xf borderId="31" fillId="3" fontId="13" numFmtId="0" xfId="0" applyAlignment="1" applyBorder="1" applyFont="1">
      <alignment horizontal="center" shrinkToFit="0" vertical="center" wrapText="1"/>
    </xf>
    <xf borderId="44" fillId="0" fontId="18" numFmtId="0" xfId="0" applyAlignment="1" applyBorder="1" applyFont="1">
      <alignment horizontal="left" shrinkToFit="0" vertical="center" wrapText="1"/>
    </xf>
    <xf borderId="61" fillId="3" fontId="13" numFmtId="9" xfId="0" applyAlignment="1" applyBorder="1" applyFont="1" applyNumberFormat="1">
      <alignment horizontal="center" vertical="center"/>
    </xf>
    <xf borderId="62" fillId="0" fontId="2" numFmtId="0" xfId="0" applyBorder="1" applyFont="1"/>
    <xf borderId="63" fillId="0" fontId="2" numFmtId="0" xfId="0" applyBorder="1" applyFont="1"/>
    <xf borderId="49" fillId="0" fontId="2" numFmtId="0" xfId="0" applyBorder="1" applyFont="1"/>
    <xf borderId="64" fillId="0" fontId="2" numFmtId="0" xfId="0" applyBorder="1" applyFont="1"/>
    <xf borderId="65" fillId="4" fontId="13" numFmtId="0" xfId="0" applyAlignment="1" applyBorder="1" applyFont="1">
      <alignment horizontal="center" vertical="center"/>
    </xf>
    <xf borderId="66" fillId="0" fontId="2" numFmtId="0" xfId="0" applyBorder="1" applyFont="1"/>
    <xf borderId="67" fillId="0" fontId="2" numFmtId="0" xfId="0" applyBorder="1" applyFont="1"/>
    <xf borderId="65" fillId="5" fontId="13" numFmtId="0" xfId="0" applyAlignment="1" applyBorder="1" applyFont="1">
      <alignment horizontal="center" vertical="center"/>
    </xf>
    <xf borderId="65" fillId="6" fontId="13" numFmtId="0" xfId="0" applyAlignment="1" applyBorder="1" applyFont="1">
      <alignment horizontal="center" vertical="center"/>
    </xf>
    <xf borderId="68" fillId="0" fontId="2" numFmtId="0" xfId="0" applyBorder="1" applyFont="1"/>
    <xf borderId="69" fillId="3" fontId="13" numFmtId="0" xfId="0" applyAlignment="1" applyBorder="1" applyFont="1">
      <alignment horizontal="center" vertical="center"/>
    </xf>
    <xf borderId="61" fillId="3" fontId="13" numFmtId="9" xfId="0" applyAlignment="1" applyBorder="1" applyFont="1" applyNumberFormat="1">
      <alignment horizontal="center" shrinkToFit="0" vertical="center" wrapText="1"/>
    </xf>
    <xf borderId="61" fillId="3" fontId="12" numFmtId="0" xfId="0" applyAlignment="1" applyBorder="1" applyFont="1">
      <alignment horizontal="center" vertical="center"/>
    </xf>
    <xf borderId="12" fillId="3" fontId="19" numFmtId="0" xfId="0" applyAlignment="1" applyBorder="1" applyFont="1">
      <alignment horizontal="left" vertical="center"/>
    </xf>
    <xf borderId="15" fillId="3" fontId="20" numFmtId="0" xfId="0" applyAlignment="1" applyBorder="1" applyFont="1">
      <alignment horizontal="center" vertical="center"/>
    </xf>
    <xf borderId="17" fillId="0" fontId="18" numFmtId="0" xfId="0" applyAlignment="1" applyBorder="1" applyFont="1">
      <alignment horizontal="left" shrinkToFit="0" vertical="top" wrapText="1"/>
    </xf>
    <xf borderId="20" fillId="0" fontId="18" numFmtId="17" xfId="0" applyAlignment="1" applyBorder="1" applyFont="1" applyNumberFormat="1">
      <alignment horizontal="center" shrinkToFit="0" vertical="center" wrapText="1"/>
    </xf>
    <xf borderId="17" fillId="0" fontId="18" numFmtId="0" xfId="0" applyAlignment="1" applyBorder="1" applyFont="1">
      <alignment horizontal="left" vertical="top"/>
    </xf>
    <xf borderId="20" fillId="0" fontId="18" numFmtId="17" xfId="0" applyAlignment="1" applyBorder="1" applyFont="1" applyNumberFormat="1">
      <alignment horizontal="center" vertical="center"/>
    </xf>
    <xf borderId="46" fillId="3" fontId="12" numFmtId="0" xfId="0" applyAlignment="1" applyBorder="1" applyFont="1">
      <alignment horizontal="center" vertical="center"/>
    </xf>
    <xf borderId="20" fillId="0" fontId="18" numFmtId="17" xfId="0" applyAlignment="1" applyBorder="1" applyFont="1" applyNumberFormat="1">
      <alignment horizontal="center" shrinkToFit="0" vertical="top" wrapText="1"/>
    </xf>
    <xf borderId="25" fillId="0" fontId="18" numFmtId="0" xfId="0" applyAlignment="1" applyBorder="1" applyFont="1">
      <alignment horizontal="left" shrinkToFit="0" vertical="top" wrapText="1"/>
    </xf>
    <xf borderId="70" fillId="0" fontId="18" numFmtId="0" xfId="0" applyAlignment="1" applyBorder="1" applyFont="1">
      <alignment horizontal="left" shrinkToFit="0" vertical="top" wrapText="1"/>
    </xf>
    <xf borderId="45" fillId="0" fontId="18" numFmtId="0" xfId="0" applyAlignment="1" applyBorder="1" applyFont="1">
      <alignment horizontal="left" shrinkToFit="0" vertical="top" wrapText="1"/>
    </xf>
    <xf borderId="71" fillId="0" fontId="2" numFmtId="0" xfId="0" applyBorder="1" applyFont="1"/>
    <xf borderId="72" fillId="8" fontId="12" numFmtId="0" xfId="0" applyAlignment="1" applyBorder="1" applyFont="1">
      <alignment horizontal="center" vertical="center"/>
    </xf>
    <xf borderId="73" fillId="0" fontId="2" numFmtId="0" xfId="0" applyBorder="1" applyFont="1"/>
    <xf borderId="74" fillId="0" fontId="2" numFmtId="0" xfId="0" applyBorder="1" applyFont="1"/>
    <xf borderId="75" fillId="0" fontId="18" numFmtId="0" xfId="0" applyAlignment="1" applyBorder="1" applyFont="1">
      <alignment horizontal="center" shrinkToFit="0" vertical="top" wrapText="1"/>
    </xf>
    <xf borderId="76" fillId="0" fontId="2" numFmtId="0" xfId="0" applyBorder="1" applyFont="1"/>
    <xf borderId="55" fillId="0" fontId="13" numFmtId="9" xfId="0" applyAlignment="1" applyBorder="1" applyFont="1" applyNumberFormat="1">
      <alignment vertical="center"/>
    </xf>
    <xf borderId="55" fillId="0" fontId="13" numFmtId="164" xfId="0" applyAlignment="1" applyBorder="1" applyFont="1" applyNumberFormat="1">
      <alignment vertical="center"/>
    </xf>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'01'!$C$12:$N$12</c:f>
            </c:strRef>
          </c:cat>
          <c:val>
            <c:numRef>
              <c:f>'01'!$C$14:$N$14</c:f>
              <c:numCache/>
            </c:numRef>
          </c:val>
          <c:smooth val="0"/>
        </c:ser>
        <c:ser>
          <c:idx val="1"/>
          <c:order val="1"/>
          <c:tx>
            <c:v>RESULTADOS DE LA VIGENCIA</c:v>
          </c:tx>
          <c:spPr>
            <a:ln cmpd="sng">
              <a:solidFill>
                <a:srgbClr val="C0504D"/>
              </a:solidFill>
            </a:ln>
          </c:spPr>
          <c:marker>
            <c:symbol val="none"/>
          </c:marker>
          <c:cat>
            <c:strRef>
              <c:f>'01'!$C$12:$N$12</c:f>
            </c:strRef>
          </c:cat>
          <c:val>
            <c:numRef>
              <c:f>'01'!$C$15:$N$15</c:f>
              <c:numCache/>
            </c:numRef>
          </c:val>
          <c:smooth val="0"/>
        </c:ser>
        <c:axId val="1807626574"/>
        <c:axId val="1430716780"/>
      </c:lineChart>
      <c:catAx>
        <c:axId val="180762657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430716780"/>
      </c:catAx>
      <c:valAx>
        <c:axId val="14307167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807626574"/>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'02'!$C$12:$N$12</c:f>
            </c:strRef>
          </c:cat>
          <c:val>
            <c:numRef>
              <c:f>'02'!$C$14:$N$14</c:f>
              <c:numCache/>
            </c:numRef>
          </c:val>
          <c:smooth val="0"/>
        </c:ser>
        <c:ser>
          <c:idx val="1"/>
          <c:order val="1"/>
          <c:tx>
            <c:v>RESULTADOS DE LA VIGENCIA</c:v>
          </c:tx>
          <c:spPr>
            <a:ln cmpd="sng">
              <a:solidFill>
                <a:srgbClr val="C0504D"/>
              </a:solidFill>
            </a:ln>
          </c:spPr>
          <c:marker>
            <c:symbol val="none"/>
          </c:marker>
          <c:cat>
            <c:strRef>
              <c:f>'02'!$C$12:$N$12</c:f>
            </c:strRef>
          </c:cat>
          <c:val>
            <c:numRef>
              <c:f>'02'!$C$15:$N$15</c:f>
              <c:numCache/>
            </c:numRef>
          </c:val>
          <c:smooth val="0"/>
        </c:ser>
        <c:axId val="1230329526"/>
        <c:axId val="1597533802"/>
      </c:lineChart>
      <c:catAx>
        <c:axId val="123032952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97533802"/>
      </c:catAx>
      <c:valAx>
        <c:axId val="159753380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230329526"/>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466136792267986"/>
          <c:y val="0.04853560518049998"/>
          <c:w val="0.688517281509213"/>
          <c:h val="0.8088997891656986"/>
        </c:manualLayout>
      </c:layout>
      <c:lineChart>
        <c:ser>
          <c:idx val="0"/>
          <c:order val="0"/>
          <c:tx>
            <c:v>META  AÑO 2025</c:v>
          </c:tx>
          <c:spPr>
            <a:ln cmpd="sng">
              <a:solidFill>
                <a:srgbClr val="4F81BD"/>
              </a:solidFill>
            </a:ln>
          </c:spPr>
          <c:marker>
            <c:symbol val="none"/>
          </c:marker>
          <c:cat>
            <c:strRef>
              <c:f>'03'!$C$12:$N$12</c:f>
            </c:strRef>
          </c:cat>
          <c:val>
            <c:numRef>
              <c:f>'03'!$C$14:$N$14</c:f>
              <c:numCache/>
            </c:numRef>
          </c:val>
          <c:smooth val="0"/>
        </c:ser>
        <c:ser>
          <c:idx val="1"/>
          <c:order val="1"/>
          <c:tx>
            <c:v>RESULTADOS DE LA VIGENCIA</c:v>
          </c:tx>
          <c:spPr>
            <a:ln cmpd="sng">
              <a:solidFill>
                <a:srgbClr val="C0504D"/>
              </a:solidFill>
            </a:ln>
          </c:spPr>
          <c:marker>
            <c:symbol val="none"/>
          </c:marker>
          <c:cat>
            <c:strRef>
              <c:f>'03'!$C$12:$N$12</c:f>
            </c:strRef>
          </c:cat>
          <c:val>
            <c:numRef>
              <c:f>'03'!$C$15:$N$15</c:f>
              <c:numCache/>
            </c:numRef>
          </c:val>
          <c:smooth val="0"/>
        </c:ser>
        <c:axId val="916366267"/>
        <c:axId val="586324466"/>
      </c:lineChart>
      <c:catAx>
        <c:axId val="91636626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586324466"/>
      </c:catAx>
      <c:valAx>
        <c:axId val="58632446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916366267"/>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7914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ersons/person.xml><?xml version="1.0" encoding="utf-8"?>
<x18tc:personList xmlns:x18tc="http://schemas.microsoft.com/office/spreadsheetml/2018/threadedcomments">
  <x18tc:person displayName="WILSON" id="{316a92af-d7cb-41f5-8dc1-ec26d106414b}"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2" dT="2026-07-21T14:39:14.00" personId="{316a92af-d7cb-41f5-8dc1-ec26d106414b}" id="{c7b72049-f654-4f14-8e1c-664d3c044eb5}" done="0">
    <x18tc:text xml:space="preserve">Recomendable dejar como línea base el resultado final del indicador en el año inmediatamente anterior</x18tc:text>
  </x18tc:threadedComment>
  <x18tc:threadedComment ref="K2" dT="2026-07-21T14:39:14.00" personId="{316a92af-d7cb-41f5-8dc1-ec26d106414b}" id="{fbcb7f1b-bcb1-453c-92e1-998279f0937d}" done="0">
    <x18tc:text xml:space="preserve">Importante aquí establecer para cada indicador la meta final deseada de forma razonable, que se proyecta al cierre de la presente vigencia</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4" width="4.29"/>
    <col customWidth="1" min="25" max="25" width="10.71"/>
    <col customWidth="1" hidden="1" min="26" max="26" width="10.71"/>
  </cols>
  <sheetData>
    <row r="1" ht="18.0" customHeight="1">
      <c r="A1" s="1" t="s">
        <v>0</v>
      </c>
      <c r="B1" s="2"/>
      <c r="C1" s="2"/>
      <c r="D1" s="2"/>
      <c r="E1" s="2"/>
      <c r="F1" s="2"/>
      <c r="G1" s="2"/>
      <c r="H1" s="2"/>
      <c r="I1" s="3"/>
      <c r="J1" s="4" t="s">
        <v>1</v>
      </c>
      <c r="K1" s="2"/>
      <c r="L1" s="2"/>
      <c r="M1" s="2"/>
      <c r="N1" s="2"/>
      <c r="O1" s="2"/>
      <c r="P1" s="2"/>
      <c r="Q1" s="2"/>
      <c r="R1" s="2"/>
      <c r="S1" s="2"/>
      <c r="T1" s="2"/>
      <c r="U1" s="2"/>
      <c r="V1" s="2"/>
      <c r="W1" s="2"/>
      <c r="X1" s="5"/>
    </row>
    <row r="2" ht="30.75" customHeight="1">
      <c r="A2" s="6" t="s">
        <v>2</v>
      </c>
      <c r="B2" s="7"/>
      <c r="C2" s="8" t="s">
        <v>3</v>
      </c>
      <c r="D2" s="8" t="s">
        <v>4</v>
      </c>
      <c r="E2" s="9" t="s">
        <v>5</v>
      </c>
      <c r="F2" s="9" t="s">
        <v>6</v>
      </c>
      <c r="G2" s="10" t="s">
        <v>7</v>
      </c>
      <c r="H2" s="2"/>
      <c r="I2" s="5"/>
      <c r="J2" s="11" t="s">
        <v>8</v>
      </c>
      <c r="K2" s="11" t="s">
        <v>9</v>
      </c>
      <c r="L2" s="12" t="s">
        <v>10</v>
      </c>
      <c r="M2" s="2"/>
      <c r="N2" s="2"/>
      <c r="O2" s="2"/>
      <c r="P2" s="2"/>
      <c r="Q2" s="2"/>
      <c r="R2" s="2"/>
      <c r="S2" s="2"/>
      <c r="T2" s="2"/>
      <c r="U2" s="2"/>
      <c r="V2" s="2"/>
      <c r="W2" s="2"/>
      <c r="X2" s="5"/>
    </row>
    <row r="3" ht="31.5" customHeight="1">
      <c r="A3" s="13"/>
      <c r="B3" s="14"/>
      <c r="C3" s="15"/>
      <c r="D3" s="15"/>
      <c r="E3" s="15"/>
      <c r="F3" s="15"/>
      <c r="G3" s="16" t="s">
        <v>11</v>
      </c>
      <c r="H3" s="17" t="s">
        <v>12</v>
      </c>
      <c r="I3" s="18" t="s">
        <v>13</v>
      </c>
      <c r="J3" s="15"/>
      <c r="K3" s="15"/>
      <c r="L3" s="19" t="s">
        <v>14</v>
      </c>
      <c r="M3" s="19" t="s">
        <v>15</v>
      </c>
      <c r="N3" s="19" t="s">
        <v>16</v>
      </c>
      <c r="O3" s="19" t="s">
        <v>17</v>
      </c>
      <c r="P3" s="19" t="s">
        <v>18</v>
      </c>
      <c r="Q3" s="19" t="s">
        <v>19</v>
      </c>
      <c r="R3" s="19" t="s">
        <v>20</v>
      </c>
      <c r="S3" s="19" t="s">
        <v>21</v>
      </c>
      <c r="T3" s="19" t="s">
        <v>22</v>
      </c>
      <c r="U3" s="19" t="s">
        <v>23</v>
      </c>
      <c r="V3" s="19" t="s">
        <v>24</v>
      </c>
      <c r="W3" s="19" t="s">
        <v>25</v>
      </c>
      <c r="X3" s="19" t="s">
        <v>26</v>
      </c>
      <c r="Y3" s="20"/>
      <c r="Z3" s="20"/>
    </row>
    <row r="4" ht="75.0" customHeight="1">
      <c r="A4" s="21" t="s">
        <v>27</v>
      </c>
      <c r="B4" s="22" t="s">
        <v>28</v>
      </c>
      <c r="C4" s="23" t="s">
        <v>29</v>
      </c>
      <c r="D4" s="24" t="s">
        <v>30</v>
      </c>
      <c r="E4" s="25" t="s">
        <v>31</v>
      </c>
      <c r="F4" s="25" t="s">
        <v>32</v>
      </c>
      <c r="G4" s="26" t="s">
        <v>33</v>
      </c>
      <c r="H4" s="26" t="s">
        <v>34</v>
      </c>
      <c r="I4" s="26" t="s">
        <v>35</v>
      </c>
      <c r="J4" s="27">
        <v>0.9</v>
      </c>
      <c r="K4" s="27">
        <v>0.95</v>
      </c>
      <c r="L4" s="27">
        <f>'01'!$O$15</f>
        <v>0.9019019019</v>
      </c>
      <c r="M4" s="27" t="str">
        <f>'01'!$C$15</f>
        <v>-</v>
      </c>
      <c r="N4" s="27">
        <f>'01'!$D$15</f>
        <v>0.8965517241</v>
      </c>
      <c r="O4" s="27">
        <f>'01'!$E$15</f>
        <v>0.8727272727</v>
      </c>
      <c r="P4" s="27">
        <f>'01'!$F$15</f>
        <v>0.9</v>
      </c>
      <c r="Q4" s="27">
        <f>'01'!$G$15</f>
        <v>0.875</v>
      </c>
      <c r="R4" s="27">
        <f>'01'!$H$15</f>
        <v>0.8260869565</v>
      </c>
      <c r="S4" s="27">
        <f>'01'!$I$15</f>
        <v>0.8636363636</v>
      </c>
      <c r="T4" s="27" t="str">
        <f>'01'!$J$15</f>
        <v>-</v>
      </c>
      <c r="U4" s="27">
        <f>'01'!$K$15</f>
        <v>0.85</v>
      </c>
      <c r="V4" s="27">
        <f>'01'!$L$15</f>
        <v>0.9168539326</v>
      </c>
      <c r="W4" s="27">
        <f>'01'!$M$15</f>
        <v>0.8947368421</v>
      </c>
      <c r="X4" s="27">
        <f>'01'!$N$15</f>
        <v>0.9090909091</v>
      </c>
      <c r="Y4" s="20"/>
      <c r="Z4" s="20"/>
    </row>
    <row r="5" ht="73.5" customHeight="1">
      <c r="A5" s="21" t="s">
        <v>36</v>
      </c>
      <c r="B5" s="22" t="s">
        <v>37</v>
      </c>
      <c r="C5" s="23" t="s">
        <v>38</v>
      </c>
      <c r="D5" s="24" t="s">
        <v>39</v>
      </c>
      <c r="E5" s="25" t="s">
        <v>31</v>
      </c>
      <c r="F5" s="25" t="s">
        <v>32</v>
      </c>
      <c r="G5" s="26" t="s">
        <v>41</v>
      </c>
      <c r="H5" s="26" t="s">
        <v>42</v>
      </c>
      <c r="I5" s="26" t="s">
        <v>43</v>
      </c>
      <c r="J5" s="27">
        <v>0.78</v>
      </c>
      <c r="K5" s="27">
        <v>0.8</v>
      </c>
      <c r="L5" s="27">
        <f>'02'!$O$15</f>
        <v>0.9523809524</v>
      </c>
      <c r="M5" s="27" t="str">
        <f>'02'!$C$15</f>
        <v>-</v>
      </c>
      <c r="N5" s="27">
        <f>'02'!$D$15</f>
        <v>1</v>
      </c>
      <c r="O5" s="27">
        <f>'02'!$E$15</f>
        <v>1</v>
      </c>
      <c r="P5" s="27">
        <f>'02'!$F$15</f>
        <v>1</v>
      </c>
      <c r="Q5" s="27">
        <f>'02'!$G$15</f>
        <v>1</v>
      </c>
      <c r="R5" s="27">
        <f>'02'!$H$15</f>
        <v>1</v>
      </c>
      <c r="S5" s="27">
        <f>'02'!$I$15</f>
        <v>1</v>
      </c>
      <c r="T5" s="27" t="str">
        <f>'02'!$J$15</f>
        <v>-</v>
      </c>
      <c r="U5" s="27">
        <f>'02'!$K$15</f>
        <v>1</v>
      </c>
      <c r="V5" s="27">
        <f>'02'!$L$15</f>
        <v>0.8378378378</v>
      </c>
      <c r="W5" s="27">
        <f>'02'!$M$15</f>
        <v>1</v>
      </c>
      <c r="X5" s="27">
        <f>'02'!$N$15</f>
        <v>0.8125</v>
      </c>
      <c r="Y5" s="20"/>
      <c r="Z5" s="20"/>
    </row>
    <row r="6" ht="81.0" customHeight="1">
      <c r="A6" s="21" t="s">
        <v>45</v>
      </c>
      <c r="B6" s="22" t="s">
        <v>46</v>
      </c>
      <c r="C6" s="23" t="s">
        <v>47</v>
      </c>
      <c r="D6" s="24" t="s">
        <v>48</v>
      </c>
      <c r="E6" s="25" t="s">
        <v>31</v>
      </c>
      <c r="F6" s="25" t="s">
        <v>50</v>
      </c>
      <c r="G6" s="26" t="s">
        <v>41</v>
      </c>
      <c r="H6" s="26" t="s">
        <v>42</v>
      </c>
      <c r="I6" s="26" t="s">
        <v>43</v>
      </c>
      <c r="J6" s="27">
        <v>0.72</v>
      </c>
      <c r="K6" s="27">
        <v>0.75</v>
      </c>
      <c r="L6" s="27">
        <f>'03'!$O$15</f>
        <v>1</v>
      </c>
      <c r="M6" s="27" t="str">
        <f>'03'!$C$15</f>
        <v>-</v>
      </c>
      <c r="N6" s="27">
        <f>'03'!$D$15</f>
        <v>1</v>
      </c>
      <c r="O6" s="27">
        <f>'03'!$E$15</f>
        <v>1</v>
      </c>
      <c r="P6" s="27">
        <f>'03'!$F$15</f>
        <v>1</v>
      </c>
      <c r="Q6" s="27">
        <f>'03'!$G$15</f>
        <v>1</v>
      </c>
      <c r="R6" s="27">
        <f>'03'!$H$15</f>
        <v>1</v>
      </c>
      <c r="S6" s="27">
        <f>'03'!$I$15</f>
        <v>1</v>
      </c>
      <c r="T6" s="27" t="str">
        <f>'03'!$J$15</f>
        <v>-</v>
      </c>
      <c r="U6" s="27">
        <f>'03'!$K$15</f>
        <v>1</v>
      </c>
      <c r="V6" s="27">
        <f>'03'!$L$15</f>
        <v>1</v>
      </c>
      <c r="W6" s="27">
        <f>'03'!$M$15</f>
        <v>1</v>
      </c>
      <c r="X6" s="27">
        <f>'03'!$N$15</f>
        <v>1</v>
      </c>
      <c r="Y6" s="20"/>
      <c r="Z6" s="20"/>
    </row>
    <row r="7" ht="8.25" customHeight="1">
      <c r="A7" s="54"/>
      <c r="B7" s="55"/>
      <c r="C7" s="55"/>
      <c r="D7" s="55"/>
      <c r="E7" s="55"/>
      <c r="F7" s="55"/>
      <c r="G7" s="55"/>
      <c r="H7" s="55"/>
      <c r="I7" s="55"/>
      <c r="J7" s="55"/>
      <c r="K7" s="55"/>
      <c r="L7" s="55"/>
      <c r="M7" s="55"/>
      <c r="N7" s="55"/>
      <c r="O7" s="55"/>
      <c r="P7" s="55"/>
      <c r="Q7" s="55"/>
      <c r="R7" s="55"/>
      <c r="S7" s="55"/>
      <c r="T7" s="55"/>
      <c r="U7" s="55"/>
      <c r="V7" s="55"/>
      <c r="W7" s="55"/>
      <c r="X7" s="56"/>
    </row>
    <row r="9">
      <c r="Z9" s="57" t="s">
        <v>59</v>
      </c>
    </row>
    <row r="10">
      <c r="Z10" s="57" t="s">
        <v>60</v>
      </c>
    </row>
    <row r="11">
      <c r="Z11" s="57" t="s">
        <v>61</v>
      </c>
    </row>
    <row r="12">
      <c r="Z12" s="57" t="s">
        <v>62</v>
      </c>
    </row>
    <row r="13">
      <c r="Z13" s="57" t="s">
        <v>63</v>
      </c>
    </row>
    <row r="14">
      <c r="Z14" s="57" t="s">
        <v>64</v>
      </c>
    </row>
    <row r="15">
      <c r="Z15" s="57" t="s">
        <v>65</v>
      </c>
    </row>
    <row r="16">
      <c r="Z16" s="57" t="s">
        <v>66</v>
      </c>
    </row>
    <row r="17">
      <c r="Z17" s="57" t="s">
        <v>67</v>
      </c>
    </row>
    <row r="18">
      <c r="Z18" s="57" t="s">
        <v>1</v>
      </c>
    </row>
    <row r="19">
      <c r="Z19" s="57" t="s">
        <v>68</v>
      </c>
    </row>
    <row r="20">
      <c r="Z20" s="57" t="s">
        <v>69</v>
      </c>
    </row>
    <row r="21" ht="15.75" customHeight="1">
      <c r="Z21" s="57" t="s">
        <v>70</v>
      </c>
    </row>
    <row r="22" ht="15.75" customHeight="1"/>
    <row r="23" ht="15.75" customHeight="1">
      <c r="Z23" s="57" t="s">
        <v>71</v>
      </c>
    </row>
    <row r="24" ht="15.75" customHeight="1">
      <c r="Z24" s="57" t="s">
        <v>32</v>
      </c>
    </row>
    <row r="25" ht="15.75" customHeight="1">
      <c r="Z25" s="57" t="s">
        <v>50</v>
      </c>
    </row>
    <row r="26" ht="15.75" customHeight="1"/>
    <row r="27" ht="15.75" customHeight="1">
      <c r="Z27" s="64" t="s">
        <v>72</v>
      </c>
    </row>
    <row r="28" ht="15.75" customHeight="1">
      <c r="Z28" s="64" t="s">
        <v>73</v>
      </c>
    </row>
    <row r="29" ht="15.75" customHeight="1">
      <c r="Z29" s="64" t="s">
        <v>31</v>
      </c>
    </row>
    <row r="30" ht="15.75" customHeight="1">
      <c r="Z30" s="64" t="s">
        <v>75</v>
      </c>
    </row>
    <row r="31" ht="15.75" customHeight="1">
      <c r="Z31" s="64" t="s">
        <v>76</v>
      </c>
    </row>
    <row r="32" ht="15.75" customHeight="1">
      <c r="Z32" s="64" t="s">
        <v>77</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G2:I2"/>
    <mergeCell ref="J2:J3"/>
    <mergeCell ref="J1:X1"/>
    <mergeCell ref="L2:X2"/>
    <mergeCell ref="A1:I1"/>
    <mergeCell ref="A2:B3"/>
    <mergeCell ref="C2:C3"/>
    <mergeCell ref="D2:D3"/>
    <mergeCell ref="E2:E3"/>
    <mergeCell ref="F2:F3"/>
    <mergeCell ref="K2:K3"/>
    <mergeCell ref="A7:X7"/>
  </mergeCells>
  <conditionalFormatting sqref="L4:X4">
    <cfRule type="cellIs" dxfId="0" priority="1" operator="between">
      <formula>0.901</formula>
      <formula>100000</formula>
    </cfRule>
  </conditionalFormatting>
  <conditionalFormatting sqref="L4:X4">
    <cfRule type="cellIs" dxfId="1" priority="2" operator="between">
      <formula>0.701</formula>
      <formula>0.9</formula>
    </cfRule>
  </conditionalFormatting>
  <conditionalFormatting sqref="L4:X4">
    <cfRule type="cellIs" dxfId="2" priority="3" operator="between">
      <formula>0</formula>
      <formula>0.7</formula>
    </cfRule>
  </conditionalFormatting>
  <conditionalFormatting sqref="L5:X5">
    <cfRule type="cellIs" dxfId="0" priority="4" operator="between">
      <formula>0.91</formula>
      <formula>10</formula>
    </cfRule>
  </conditionalFormatting>
  <conditionalFormatting sqref="L5:X5">
    <cfRule type="cellIs" dxfId="1" priority="5" operator="between">
      <formula>0.66</formula>
      <formula>0.909</formula>
    </cfRule>
  </conditionalFormatting>
  <conditionalFormatting sqref="L5:X5">
    <cfRule type="cellIs" dxfId="2" priority="6" operator="between">
      <formula>0</formula>
      <formula>0.659</formula>
    </cfRule>
  </conditionalFormatting>
  <conditionalFormatting sqref="L5:X6">
    <cfRule type="cellIs" dxfId="0" priority="7" operator="between">
      <formula>0.691</formula>
      <formula>10000000</formula>
    </cfRule>
  </conditionalFormatting>
  <conditionalFormatting sqref="L5:X6">
    <cfRule type="cellIs" dxfId="1" priority="8" operator="between">
      <formula>0.591</formula>
      <formula>0.69</formula>
    </cfRule>
  </conditionalFormatting>
  <conditionalFormatting sqref="L5:X6">
    <cfRule type="cellIs" dxfId="2" priority="9" operator="between">
      <formula>0</formula>
      <formula>0.59</formula>
    </cfRule>
  </conditionalFormatting>
  <conditionalFormatting sqref="L6:X6">
    <cfRule type="cellIs" dxfId="0" priority="10" operator="between">
      <formula>0.9</formula>
      <formula>10</formula>
    </cfRule>
  </conditionalFormatting>
  <conditionalFormatting sqref="L6:X6">
    <cfRule type="cellIs" dxfId="1" priority="11" operator="between">
      <formula>0.81</formula>
      <formula>0.899</formula>
    </cfRule>
  </conditionalFormatting>
  <conditionalFormatting sqref="L6:X6">
    <cfRule type="cellIs" dxfId="2" priority="12" operator="between">
      <formula>0</formula>
      <formula>0.809</formula>
    </cfRule>
  </conditionalFormatting>
  <dataValidations>
    <dataValidation type="list" allowBlank="1" showErrorMessage="1" sqref="F4:F6">
      <formula1>$Z$23:$Z$25</formula1>
    </dataValidation>
    <dataValidation type="list" allowBlank="1" showErrorMessage="1" sqref="E4:E6">
      <formula1>$Z$27:$Z$32</formula1>
    </dataValidation>
    <dataValidation type="list" allowBlank="1" showErrorMessage="1" sqref="J1">
      <formula1>$Z$9:$Z$21</formula1>
    </dataValidation>
  </dataValidations>
  <printOptions/>
  <pageMargins bottom="0.7480314960629921" footer="0.0" header="0.0" left="0.2755905511811024" right="0.2755905511811024" top="1.1811023622047245"/>
  <pageSetup scale="75" orientation="landscape"/>
  <headerFooter>
    <oddHeader>&amp;L &amp;C AGUAS DEL HUILA S.A. E.S.P. NIT.  800.100.553-2 SET INDICADORES GESTIÓN VERSION 6.0</oddHeader>
    <oddFooter>&amp;C….llevamos más que agua. Calle 21 No. 1C -17 Teléfonos 8 75 31 81 – 8 75 23 21 fax: Ext. 124 www.aguasdelhuila.gov.co Neiva – Huila (Colombia).&amp;RPag.&amp;P|&amp;P</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40</v>
      </c>
      <c r="B1" s="29"/>
      <c r="C1" s="29"/>
      <c r="D1" s="29"/>
      <c r="E1" s="30"/>
      <c r="F1" s="31" t="str">
        <f>'SET-G. Conocimiento'!J1</f>
        <v>GESTIÓN DEL CONOCIMIENTO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9" t="str">
        <f>'SET-G. Conocimiento'!$B4</f>
        <v>Capacitados</v>
      </c>
      <c r="G2" s="40"/>
      <c r="H2" s="40"/>
      <c r="I2" s="40"/>
      <c r="J2" s="40"/>
      <c r="K2" s="40"/>
      <c r="L2" s="40"/>
      <c r="M2" s="40"/>
      <c r="N2" s="40"/>
      <c r="O2" s="41"/>
      <c r="P2" s="33"/>
      <c r="Q2" s="33"/>
      <c r="R2" s="33"/>
      <c r="S2" s="33"/>
      <c r="T2" s="33"/>
      <c r="U2" s="33"/>
      <c r="V2" s="33"/>
      <c r="W2" s="33"/>
      <c r="X2" s="33"/>
      <c r="Y2" s="33"/>
      <c r="Z2" s="33"/>
    </row>
    <row r="3" ht="15.75" customHeight="1">
      <c r="A3" s="34" t="s">
        <v>44</v>
      </c>
      <c r="B3" s="35"/>
      <c r="C3" s="35"/>
      <c r="D3" s="35"/>
      <c r="E3" s="36"/>
      <c r="F3" s="42" t="str">
        <f>'SET-G. Conocimiento'!F4</f>
        <v>Eficacia</v>
      </c>
      <c r="G3" s="35"/>
      <c r="H3" s="35"/>
      <c r="I3" s="35"/>
      <c r="J3" s="35"/>
      <c r="K3" s="35"/>
      <c r="L3" s="35"/>
      <c r="M3" s="35"/>
      <c r="N3" s="35"/>
      <c r="O3" s="38"/>
      <c r="P3" s="33"/>
      <c r="Q3" s="33"/>
      <c r="R3" s="33"/>
      <c r="S3" s="33"/>
      <c r="T3" s="33"/>
      <c r="U3" s="33"/>
      <c r="V3" s="33"/>
      <c r="W3" s="33"/>
      <c r="X3" s="33"/>
      <c r="Y3" s="33"/>
      <c r="Z3" s="33"/>
    </row>
    <row r="4" ht="17.25" customHeight="1">
      <c r="A4" s="43" t="s">
        <v>49</v>
      </c>
      <c r="B4" s="44"/>
      <c r="C4" s="44"/>
      <c r="D4" s="44"/>
      <c r="E4" s="45"/>
      <c r="F4" s="46" t="s">
        <v>51</v>
      </c>
      <c r="G4" s="47" t="str">
        <f>'SET-G. Conocimiento'!A4</f>
        <v>IN01</v>
      </c>
      <c r="H4" s="44"/>
      <c r="I4" s="44"/>
      <c r="J4" s="44"/>
      <c r="K4" s="44"/>
      <c r="L4" s="44"/>
      <c r="M4" s="44"/>
      <c r="N4" s="44"/>
      <c r="O4" s="48"/>
      <c r="P4" s="33"/>
      <c r="Q4" s="33"/>
      <c r="R4" s="33"/>
      <c r="S4" s="33"/>
      <c r="T4" s="33"/>
      <c r="U4" s="33"/>
      <c r="V4" s="33"/>
      <c r="W4" s="33"/>
      <c r="X4" s="33"/>
      <c r="Y4" s="33"/>
      <c r="Z4" s="33"/>
    </row>
    <row r="5" ht="12.75" customHeight="1">
      <c r="A5" s="49" t="s">
        <v>52</v>
      </c>
      <c r="B5" s="50"/>
      <c r="C5" s="50"/>
      <c r="D5" s="51"/>
      <c r="E5" s="52" t="s">
        <v>53</v>
      </c>
      <c r="F5" s="53" t="s">
        <v>54</v>
      </c>
      <c r="G5" s="51"/>
      <c r="H5" s="52" t="s">
        <v>55</v>
      </c>
      <c r="I5" s="52" t="s">
        <v>56</v>
      </c>
      <c r="J5" s="53" t="s">
        <v>57</v>
      </c>
      <c r="K5" s="51"/>
      <c r="L5" s="58" t="s">
        <v>58</v>
      </c>
      <c r="M5" s="29"/>
      <c r="N5" s="29"/>
      <c r="O5" s="32"/>
      <c r="P5" s="33"/>
      <c r="Q5" s="33"/>
      <c r="R5" s="33"/>
      <c r="S5" s="33"/>
      <c r="T5" s="33"/>
      <c r="U5" s="33"/>
      <c r="V5" s="33"/>
      <c r="W5" s="33"/>
      <c r="X5" s="33"/>
      <c r="Y5" s="33"/>
      <c r="Z5" s="33"/>
    </row>
    <row r="6" ht="46.5" customHeight="1">
      <c r="A6" s="59"/>
      <c r="B6" s="60"/>
      <c r="C6" s="60"/>
      <c r="D6" s="61"/>
      <c r="E6" s="62"/>
      <c r="F6" s="63"/>
      <c r="G6" s="61"/>
      <c r="H6" s="62"/>
      <c r="I6" s="62"/>
      <c r="J6" s="63"/>
      <c r="K6" s="61"/>
      <c r="L6" s="65" t="s">
        <v>74</v>
      </c>
      <c r="M6" s="36"/>
      <c r="N6" s="65" t="s">
        <v>78</v>
      </c>
      <c r="O6" s="38"/>
      <c r="P6" s="33"/>
      <c r="Q6" s="33"/>
      <c r="R6" s="33"/>
      <c r="S6" s="33"/>
      <c r="T6" s="33"/>
      <c r="U6" s="33"/>
      <c r="V6" s="33"/>
      <c r="W6" s="33"/>
      <c r="X6" s="33"/>
      <c r="Y6" s="33"/>
      <c r="Z6" s="33"/>
    </row>
    <row r="7" ht="65.25" customHeight="1">
      <c r="A7" s="66" t="str">
        <f>'SET-G. Conocimiento'!$C4</f>
        <v>Establecer el nivel de asistencia y participación de los usuarios a las diferentes jornadas y programas de capacitación impulsadas por la sociedad </v>
      </c>
      <c r="B7" s="44"/>
      <c r="C7" s="44"/>
      <c r="D7" s="45"/>
      <c r="E7" s="67" t="s">
        <v>79</v>
      </c>
      <c r="F7" s="68" t="str">
        <f>'SET-G. Conocimiento'!$D4</f>
        <v>Número de capacitados / No. Total de personas programadas o convocadas para capacitación *100</v>
      </c>
      <c r="G7" s="45"/>
      <c r="H7" s="69">
        <f>$O14</f>
        <v>0.95</v>
      </c>
      <c r="I7" s="70" t="str">
        <f>'SET-G. Conocimiento'!$E4</f>
        <v>Trimestral</v>
      </c>
      <c r="J7" s="71" t="s">
        <v>80</v>
      </c>
      <c r="K7" s="44"/>
      <c r="L7" s="44"/>
      <c r="M7" s="44"/>
      <c r="N7" s="44"/>
      <c r="O7" s="48"/>
      <c r="P7" s="33"/>
      <c r="Q7" s="33"/>
      <c r="R7" s="33"/>
      <c r="S7" s="33"/>
      <c r="T7" s="33"/>
      <c r="U7" s="33"/>
      <c r="V7" s="33"/>
      <c r="W7" s="33"/>
      <c r="X7" s="33"/>
      <c r="Y7" s="33"/>
      <c r="Z7" s="33"/>
    </row>
    <row r="8" ht="13.5" customHeight="1">
      <c r="A8" s="72" t="s">
        <v>81</v>
      </c>
      <c r="B8" s="73"/>
      <c r="C8" s="73"/>
      <c r="D8" s="73"/>
      <c r="E8" s="73"/>
      <c r="F8" s="73"/>
      <c r="G8" s="73"/>
      <c r="H8" s="73"/>
      <c r="I8" s="73"/>
      <c r="J8" s="73"/>
      <c r="K8" s="73"/>
      <c r="L8" s="73"/>
      <c r="M8" s="73"/>
      <c r="N8" s="73"/>
      <c r="O8" s="74"/>
      <c r="P8" s="33"/>
      <c r="Q8" s="33"/>
      <c r="R8" s="33"/>
      <c r="S8" s="33"/>
      <c r="T8" s="33"/>
      <c r="U8" s="33"/>
      <c r="V8" s="33"/>
      <c r="W8" s="33"/>
      <c r="X8" s="33"/>
      <c r="Y8" s="33"/>
      <c r="Z8" s="33"/>
    </row>
    <row r="9" ht="21.75" customHeight="1">
      <c r="A9" s="75" t="s">
        <v>83</v>
      </c>
      <c r="B9" s="76"/>
      <c r="C9" s="76"/>
      <c r="D9" s="76"/>
      <c r="E9" s="76"/>
      <c r="F9" s="76"/>
      <c r="G9" s="76"/>
      <c r="H9" s="76"/>
      <c r="I9" s="76"/>
      <c r="J9" s="76"/>
      <c r="K9" s="76"/>
      <c r="L9" s="76"/>
      <c r="M9" s="76"/>
      <c r="N9" s="76"/>
      <c r="O9" s="77"/>
      <c r="P9" s="33"/>
      <c r="Q9" s="33"/>
      <c r="R9" s="33"/>
      <c r="S9" s="33"/>
      <c r="T9" s="33"/>
      <c r="U9" s="33"/>
      <c r="V9" s="33"/>
      <c r="W9" s="33"/>
      <c r="X9" s="33"/>
      <c r="Y9" s="33"/>
      <c r="Z9" s="33"/>
    </row>
    <row r="10" ht="15.0" customHeight="1">
      <c r="A10" s="78" t="s">
        <v>84</v>
      </c>
      <c r="B10" s="80"/>
      <c r="C10" s="80"/>
      <c r="D10" s="80"/>
      <c r="E10" s="80"/>
      <c r="F10" s="80"/>
      <c r="G10" s="80"/>
      <c r="H10" s="80"/>
      <c r="I10" s="80"/>
      <c r="J10" s="80"/>
      <c r="K10" s="80"/>
      <c r="L10" s="80"/>
      <c r="M10" s="80"/>
      <c r="N10" s="80"/>
      <c r="O10" s="81"/>
      <c r="P10" s="33"/>
      <c r="Q10" s="33"/>
      <c r="R10" s="33"/>
      <c r="S10" s="33"/>
      <c r="T10" s="33"/>
      <c r="U10" s="33"/>
      <c r="V10" s="82"/>
      <c r="W10" s="83"/>
      <c r="X10" s="83"/>
      <c r="Y10" s="33"/>
      <c r="Z10" s="33"/>
    </row>
    <row r="11" ht="16.5" customHeight="1">
      <c r="A11" s="84" t="s">
        <v>85</v>
      </c>
      <c r="B11" s="29"/>
      <c r="C11" s="29"/>
      <c r="D11" s="29"/>
      <c r="E11" s="29"/>
      <c r="F11" s="29"/>
      <c r="G11" s="29"/>
      <c r="H11" s="29"/>
      <c r="I11" s="29"/>
      <c r="J11" s="29"/>
      <c r="K11" s="29"/>
      <c r="L11" s="29"/>
      <c r="M11" s="29"/>
      <c r="N11" s="29"/>
      <c r="O11" s="32"/>
      <c r="P11" s="33"/>
      <c r="Q11" s="33"/>
      <c r="R11" s="33"/>
      <c r="S11" s="33"/>
      <c r="T11" s="33"/>
      <c r="U11" s="33"/>
      <c r="V11" s="82"/>
      <c r="W11" s="85"/>
      <c r="X11" s="85"/>
      <c r="Y11" s="33"/>
      <c r="Z11" s="33"/>
    </row>
    <row r="12" ht="16.5" customHeight="1">
      <c r="A12" s="86" t="s">
        <v>86</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87</v>
      </c>
      <c r="P12" s="33"/>
      <c r="Q12" s="33"/>
      <c r="R12" s="33"/>
      <c r="S12" s="33"/>
      <c r="T12" s="33"/>
      <c r="U12" s="33"/>
      <c r="V12" s="82"/>
      <c r="W12" s="85"/>
      <c r="X12" s="85"/>
      <c r="Y12" s="33"/>
      <c r="Z12" s="33"/>
    </row>
    <row r="13" ht="16.5" customHeight="1">
      <c r="A13" s="89" t="s">
        <v>8</v>
      </c>
      <c r="B13" s="36"/>
      <c r="C13" s="90">
        <f t="shared" ref="C13:N13" si="1">$O$13</f>
        <v>0.9</v>
      </c>
      <c r="D13" s="90">
        <f t="shared" si="1"/>
        <v>0.9</v>
      </c>
      <c r="E13" s="90">
        <f t="shared" si="1"/>
        <v>0.9</v>
      </c>
      <c r="F13" s="90">
        <f t="shared" si="1"/>
        <v>0.9</v>
      </c>
      <c r="G13" s="90">
        <f t="shared" si="1"/>
        <v>0.9</v>
      </c>
      <c r="H13" s="90">
        <f t="shared" si="1"/>
        <v>0.9</v>
      </c>
      <c r="I13" s="90">
        <f t="shared" si="1"/>
        <v>0.9</v>
      </c>
      <c r="J13" s="90">
        <f t="shared" si="1"/>
        <v>0.9</v>
      </c>
      <c r="K13" s="90">
        <f t="shared" si="1"/>
        <v>0.9</v>
      </c>
      <c r="L13" s="90">
        <f t="shared" si="1"/>
        <v>0.9</v>
      </c>
      <c r="M13" s="90">
        <f t="shared" si="1"/>
        <v>0.9</v>
      </c>
      <c r="N13" s="90">
        <f t="shared" si="1"/>
        <v>0.9</v>
      </c>
      <c r="O13" s="91">
        <f>'SET-G. Conocimiento'!J4</f>
        <v>0.9</v>
      </c>
      <c r="P13" s="33"/>
      <c r="Q13" s="33"/>
      <c r="R13" s="33"/>
      <c r="S13" s="33"/>
      <c r="T13" s="33"/>
      <c r="U13" s="33"/>
      <c r="V13" s="82"/>
      <c r="W13" s="85"/>
      <c r="X13" s="85"/>
      <c r="Y13" s="33"/>
      <c r="Z13" s="33"/>
    </row>
    <row r="14" ht="17.25" customHeight="1">
      <c r="A14" s="89" t="s">
        <v>88</v>
      </c>
      <c r="B14" s="36"/>
      <c r="C14" s="90">
        <f t="shared" ref="C14:N14" si="2">$O$14</f>
        <v>0.95</v>
      </c>
      <c r="D14" s="90">
        <f t="shared" si="2"/>
        <v>0.95</v>
      </c>
      <c r="E14" s="90">
        <f t="shared" si="2"/>
        <v>0.95</v>
      </c>
      <c r="F14" s="90">
        <f t="shared" si="2"/>
        <v>0.95</v>
      </c>
      <c r="G14" s="90">
        <f t="shared" si="2"/>
        <v>0.95</v>
      </c>
      <c r="H14" s="90">
        <f t="shared" si="2"/>
        <v>0.95</v>
      </c>
      <c r="I14" s="90">
        <f t="shared" si="2"/>
        <v>0.95</v>
      </c>
      <c r="J14" s="90">
        <f t="shared" si="2"/>
        <v>0.95</v>
      </c>
      <c r="K14" s="90">
        <f t="shared" si="2"/>
        <v>0.95</v>
      </c>
      <c r="L14" s="90">
        <f t="shared" si="2"/>
        <v>0.95</v>
      </c>
      <c r="M14" s="90">
        <f t="shared" si="2"/>
        <v>0.95</v>
      </c>
      <c r="N14" s="90">
        <f t="shared" si="2"/>
        <v>0.95</v>
      </c>
      <c r="O14" s="91">
        <f>'SET-G. Conocimiento'!K4</f>
        <v>0.95</v>
      </c>
      <c r="P14" s="33"/>
      <c r="Q14" s="33"/>
      <c r="R14" s="33"/>
      <c r="S14" s="33"/>
      <c r="T14" s="33"/>
      <c r="U14" s="33"/>
      <c r="V14" s="82"/>
      <c r="W14" s="85"/>
      <c r="X14" s="85"/>
      <c r="Y14" s="33"/>
      <c r="Z14" s="33"/>
    </row>
    <row r="15" ht="17.25" customHeight="1">
      <c r="A15" s="93" t="s">
        <v>89</v>
      </c>
      <c r="B15" s="36"/>
      <c r="C15" s="94" t="str">
        <f t="shared" ref="C15:O15" si="3">IF((C17),C16/C17,"-")</f>
        <v>-</v>
      </c>
      <c r="D15" s="94">
        <f t="shared" si="3"/>
        <v>0.8965517241</v>
      </c>
      <c r="E15" s="94">
        <f t="shared" si="3"/>
        <v>0.8727272727</v>
      </c>
      <c r="F15" s="94">
        <f t="shared" si="3"/>
        <v>0.9</v>
      </c>
      <c r="G15" s="94">
        <f t="shared" si="3"/>
        <v>0.875</v>
      </c>
      <c r="H15" s="94">
        <f t="shared" si="3"/>
        <v>0.8260869565</v>
      </c>
      <c r="I15" s="94">
        <f t="shared" si="3"/>
        <v>0.8636363636</v>
      </c>
      <c r="J15" s="94" t="str">
        <f t="shared" si="3"/>
        <v>-</v>
      </c>
      <c r="K15" s="94">
        <f t="shared" si="3"/>
        <v>0.85</v>
      </c>
      <c r="L15" s="94">
        <f t="shared" si="3"/>
        <v>0.9168539326</v>
      </c>
      <c r="M15" s="94">
        <f t="shared" si="3"/>
        <v>0.8947368421</v>
      </c>
      <c r="N15" s="94">
        <f t="shared" si="3"/>
        <v>0.9090909091</v>
      </c>
      <c r="O15" s="95">
        <f t="shared" si="3"/>
        <v>0.9019019019</v>
      </c>
      <c r="P15" s="33"/>
      <c r="Q15" s="33"/>
      <c r="R15" s="33"/>
      <c r="S15" s="33"/>
      <c r="T15" s="33"/>
      <c r="U15" s="33"/>
      <c r="V15" s="82"/>
      <c r="W15" s="85"/>
      <c r="X15" s="85"/>
      <c r="Y15" s="33"/>
      <c r="Z15" s="33"/>
    </row>
    <row r="16" ht="19.5" customHeight="1">
      <c r="A16" s="96" t="s">
        <v>90</v>
      </c>
      <c r="B16" s="97" t="s">
        <v>92</v>
      </c>
      <c r="C16" s="98">
        <v>0.0</v>
      </c>
      <c r="D16" s="98">
        <v>52.0</v>
      </c>
      <c r="E16" s="98">
        <v>48.0</v>
      </c>
      <c r="F16" s="98">
        <v>45.0</v>
      </c>
      <c r="G16" s="98">
        <v>42.0</v>
      </c>
      <c r="H16" s="98">
        <v>19.0</v>
      </c>
      <c r="I16" s="98">
        <v>19.0</v>
      </c>
      <c r="J16" s="98">
        <v>0.0</v>
      </c>
      <c r="K16" s="98">
        <v>34.0</v>
      </c>
      <c r="L16" s="98">
        <v>408.0</v>
      </c>
      <c r="M16" s="98">
        <v>34.0</v>
      </c>
      <c r="N16" s="98">
        <v>200.0</v>
      </c>
      <c r="O16" s="99">
        <f t="shared" ref="O16:O17" si="4">SUM(C16:N16)</f>
        <v>901</v>
      </c>
      <c r="P16" s="33"/>
      <c r="Q16" s="33"/>
      <c r="R16" s="33"/>
      <c r="S16" s="33"/>
      <c r="T16" s="33"/>
      <c r="U16" s="33"/>
      <c r="V16" s="82"/>
      <c r="W16" s="85"/>
      <c r="X16" s="85"/>
      <c r="Y16" s="33"/>
      <c r="Z16" s="33"/>
    </row>
    <row r="17" ht="22.5" customHeight="1">
      <c r="A17" s="100"/>
      <c r="B17" s="97" t="s">
        <v>94</v>
      </c>
      <c r="C17" s="98">
        <v>0.0</v>
      </c>
      <c r="D17" s="98">
        <v>58.0</v>
      </c>
      <c r="E17" s="98">
        <v>55.0</v>
      </c>
      <c r="F17" s="98">
        <v>50.0</v>
      </c>
      <c r="G17" s="98">
        <v>48.0</v>
      </c>
      <c r="H17" s="98">
        <v>23.0</v>
      </c>
      <c r="I17" s="98">
        <v>22.0</v>
      </c>
      <c r="J17" s="98">
        <v>0.0</v>
      </c>
      <c r="K17" s="98">
        <v>40.0</v>
      </c>
      <c r="L17" s="98">
        <v>445.0</v>
      </c>
      <c r="M17" s="98">
        <v>38.0</v>
      </c>
      <c r="N17" s="98">
        <v>220.0</v>
      </c>
      <c r="O17" s="99">
        <f t="shared" si="4"/>
        <v>999</v>
      </c>
      <c r="P17" s="33"/>
      <c r="Q17" s="33"/>
      <c r="R17" s="33"/>
      <c r="S17" s="33"/>
      <c r="T17" s="33"/>
      <c r="U17" s="33"/>
      <c r="V17" s="82"/>
      <c r="W17" s="85"/>
      <c r="X17" s="85"/>
      <c r="Y17" s="33"/>
      <c r="Z17" s="33"/>
    </row>
    <row r="18" ht="17.25" customHeight="1">
      <c r="A18" s="100"/>
      <c r="B18" s="97"/>
      <c r="C18" s="98"/>
      <c r="D18" s="98"/>
      <c r="E18" s="98"/>
      <c r="F18" s="98"/>
      <c r="G18" s="98"/>
      <c r="H18" s="98"/>
      <c r="I18" s="98"/>
      <c r="J18" s="98"/>
      <c r="K18" s="98"/>
      <c r="L18" s="98"/>
      <c r="M18" s="98"/>
      <c r="N18" s="98"/>
      <c r="O18" s="99"/>
      <c r="P18" s="33"/>
      <c r="Q18" s="33"/>
      <c r="R18" s="33"/>
      <c r="S18" s="33"/>
      <c r="T18" s="33"/>
      <c r="U18" s="33"/>
      <c r="V18" s="82"/>
      <c r="W18" s="85"/>
      <c r="X18" s="85"/>
      <c r="Y18" s="33"/>
      <c r="Z18" s="33"/>
    </row>
    <row r="19" ht="18.0" customHeight="1">
      <c r="A19" s="102"/>
      <c r="B19" s="107" t="s">
        <v>96</v>
      </c>
      <c r="C19" s="104"/>
      <c r="D19" s="104"/>
      <c r="E19" s="104"/>
      <c r="F19" s="104"/>
      <c r="G19" s="104"/>
      <c r="H19" s="104"/>
      <c r="I19" s="104"/>
      <c r="J19" s="104"/>
      <c r="K19" s="104"/>
      <c r="L19" s="104"/>
      <c r="M19" s="104"/>
      <c r="N19" s="104"/>
      <c r="O19" s="105"/>
      <c r="P19" s="33"/>
      <c r="Q19" s="33"/>
      <c r="R19" s="33"/>
      <c r="S19" s="33"/>
      <c r="T19" s="33"/>
      <c r="U19" s="33"/>
      <c r="V19" s="82"/>
      <c r="W19" s="85"/>
      <c r="X19" s="85"/>
      <c r="Y19" s="33"/>
      <c r="Z19" s="33"/>
    </row>
    <row r="20" ht="14.25" customHeight="1">
      <c r="A20" s="106" t="s">
        <v>98</v>
      </c>
      <c r="B20" s="50"/>
      <c r="C20" s="51"/>
      <c r="D20" s="108" t="str">
        <f>'SET-G. Conocimiento'!$G4</f>
        <v>Entre 91% y 100%</v>
      </c>
      <c r="E20" s="109"/>
      <c r="F20" s="109"/>
      <c r="G20" s="110"/>
      <c r="H20" s="108" t="str">
        <f>'SET-G. Conocimiento'!$H4</f>
        <v>Entre 71% y 90%</v>
      </c>
      <c r="I20" s="109"/>
      <c r="J20" s="109"/>
      <c r="K20" s="110"/>
      <c r="L20" s="108" t="str">
        <f>'SET-G. Conocimiento'!$I4</f>
        <v>Menor al 70%</v>
      </c>
      <c r="M20" s="109"/>
      <c r="N20" s="109"/>
      <c r="O20" s="110"/>
      <c r="P20" s="33"/>
      <c r="Q20" s="33"/>
      <c r="R20" s="33"/>
      <c r="S20" s="33"/>
      <c r="T20" s="33"/>
      <c r="U20" s="33"/>
      <c r="V20" s="82"/>
      <c r="W20" s="85"/>
      <c r="X20" s="85"/>
      <c r="Y20" s="33"/>
      <c r="Z20" s="33"/>
    </row>
    <row r="21" ht="33.0" customHeight="1">
      <c r="A21" s="111"/>
      <c r="B21" s="76"/>
      <c r="C21" s="112"/>
      <c r="D21" s="113" t="s">
        <v>11</v>
      </c>
      <c r="E21" s="114"/>
      <c r="F21" s="114"/>
      <c r="G21" s="115"/>
      <c r="H21" s="116" t="s">
        <v>12</v>
      </c>
      <c r="I21" s="114"/>
      <c r="J21" s="114"/>
      <c r="K21" s="115"/>
      <c r="L21" s="117" t="s">
        <v>13</v>
      </c>
      <c r="M21" s="114"/>
      <c r="N21" s="114"/>
      <c r="O21" s="118"/>
      <c r="P21" s="33"/>
      <c r="Q21" s="33"/>
      <c r="R21" s="33"/>
      <c r="S21" s="33"/>
      <c r="T21" s="33"/>
      <c r="U21" s="33"/>
      <c r="V21" s="82"/>
      <c r="W21" s="85"/>
      <c r="X21" s="85"/>
      <c r="Y21" s="33"/>
      <c r="Z21" s="33"/>
    </row>
    <row r="22" ht="15.75" customHeight="1">
      <c r="A22" s="119" t="s">
        <v>99</v>
      </c>
      <c r="B22" s="114"/>
      <c r="C22" s="114"/>
      <c r="D22" s="114"/>
      <c r="E22" s="114"/>
      <c r="F22" s="114"/>
      <c r="G22" s="114"/>
      <c r="H22" s="114"/>
      <c r="I22" s="114"/>
      <c r="J22" s="114"/>
      <c r="K22" s="114"/>
      <c r="L22" s="114"/>
      <c r="M22" s="114"/>
      <c r="N22" s="114"/>
      <c r="O22" s="118"/>
      <c r="P22" s="33"/>
      <c r="Q22" s="33"/>
      <c r="R22" s="33"/>
      <c r="S22" s="33"/>
      <c r="T22" s="33"/>
      <c r="U22" s="33"/>
      <c r="V22" s="82"/>
      <c r="W22" s="85"/>
      <c r="X22" s="85"/>
      <c r="Y22" s="33"/>
      <c r="Z22" s="33"/>
    </row>
    <row r="23" ht="264.75" customHeight="1">
      <c r="A23" s="121"/>
      <c r="B23" s="109"/>
      <c r="C23" s="109"/>
      <c r="D23" s="109"/>
      <c r="E23" s="109"/>
      <c r="F23" s="109"/>
      <c r="G23" s="109"/>
      <c r="H23" s="109"/>
      <c r="I23" s="109"/>
      <c r="J23" s="109"/>
      <c r="K23" s="109"/>
      <c r="L23" s="109"/>
      <c r="M23" s="109"/>
      <c r="N23" s="109"/>
      <c r="O23" s="110"/>
      <c r="P23" s="33"/>
      <c r="Q23" s="33"/>
      <c r="R23" s="33"/>
      <c r="S23" s="33"/>
      <c r="T23" s="33"/>
      <c r="U23" s="33"/>
      <c r="V23" s="82"/>
      <c r="W23" s="33"/>
      <c r="X23" s="33"/>
      <c r="Y23" s="33"/>
      <c r="Z23" s="33"/>
    </row>
    <row r="24" ht="15.0" customHeight="1">
      <c r="A24" s="122" t="s">
        <v>103</v>
      </c>
      <c r="B24" s="29"/>
      <c r="C24" s="29"/>
      <c r="D24" s="29"/>
      <c r="E24" s="29"/>
      <c r="F24" s="29"/>
      <c r="G24" s="29"/>
      <c r="H24" s="29"/>
      <c r="I24" s="29"/>
      <c r="J24" s="29"/>
      <c r="K24" s="29"/>
      <c r="L24" s="29"/>
      <c r="M24" s="30"/>
      <c r="N24" s="123" t="s">
        <v>101</v>
      </c>
      <c r="O24" s="32"/>
      <c r="P24" s="33"/>
      <c r="Q24" s="33"/>
      <c r="R24" s="33"/>
      <c r="S24" s="33"/>
      <c r="T24" s="33"/>
      <c r="U24" s="33"/>
      <c r="V24" s="33"/>
      <c r="W24" s="33"/>
      <c r="X24" s="33"/>
      <c r="Y24" s="33"/>
      <c r="Z24" s="33"/>
    </row>
    <row r="25" ht="12.75" customHeight="1">
      <c r="A25" s="126" t="s">
        <v>105</v>
      </c>
      <c r="B25" s="35"/>
      <c r="C25" s="35"/>
      <c r="D25" s="35"/>
      <c r="E25" s="35"/>
      <c r="F25" s="35"/>
      <c r="G25" s="35"/>
      <c r="H25" s="35"/>
      <c r="I25" s="35"/>
      <c r="J25" s="35"/>
      <c r="K25" s="35"/>
      <c r="L25" s="35"/>
      <c r="M25" s="36"/>
      <c r="N25" s="127">
        <v>45658.0</v>
      </c>
      <c r="O25" s="38"/>
      <c r="P25" s="33"/>
      <c r="Q25" s="33"/>
      <c r="R25" s="33"/>
      <c r="S25" s="33"/>
      <c r="T25" s="33"/>
      <c r="U25" s="33"/>
      <c r="V25" s="33"/>
      <c r="W25" s="33"/>
      <c r="X25" s="33"/>
      <c r="Y25" s="33"/>
      <c r="Z25" s="33"/>
    </row>
    <row r="26" ht="12.75" customHeight="1">
      <c r="A26" s="126" t="s">
        <v>107</v>
      </c>
      <c r="B26" s="35"/>
      <c r="C26" s="35"/>
      <c r="D26" s="35"/>
      <c r="E26" s="35"/>
      <c r="F26" s="35"/>
      <c r="G26" s="35"/>
      <c r="H26" s="35"/>
      <c r="I26" s="35"/>
      <c r="J26" s="35"/>
      <c r="K26" s="35"/>
      <c r="L26" s="35"/>
      <c r="M26" s="36"/>
      <c r="N26" s="127">
        <v>45689.0</v>
      </c>
      <c r="O26" s="38"/>
      <c r="P26" s="33"/>
      <c r="Q26" s="33"/>
      <c r="R26" s="33"/>
      <c r="S26" s="33"/>
      <c r="T26" s="33"/>
      <c r="U26" s="33"/>
      <c r="V26" s="33"/>
      <c r="W26" s="33"/>
      <c r="X26" s="33"/>
      <c r="Y26" s="33"/>
      <c r="Z26" s="33"/>
    </row>
    <row r="27" ht="12.75" customHeight="1">
      <c r="A27" s="126" t="s">
        <v>110</v>
      </c>
      <c r="B27" s="35"/>
      <c r="C27" s="35"/>
      <c r="D27" s="35"/>
      <c r="E27" s="35"/>
      <c r="F27" s="35"/>
      <c r="G27" s="35"/>
      <c r="H27" s="35"/>
      <c r="I27" s="35"/>
      <c r="J27" s="35"/>
      <c r="K27" s="35"/>
      <c r="L27" s="35"/>
      <c r="M27" s="36"/>
      <c r="N27" s="127">
        <v>45717.0</v>
      </c>
      <c r="O27" s="38"/>
      <c r="P27" s="33"/>
      <c r="Q27" s="33"/>
      <c r="R27" s="33"/>
      <c r="S27" s="33"/>
      <c r="T27" s="33"/>
      <c r="U27" s="33"/>
      <c r="V27" s="33"/>
      <c r="W27" s="33"/>
      <c r="X27" s="33"/>
      <c r="Y27" s="33"/>
      <c r="Z27" s="33"/>
    </row>
    <row r="28" ht="12.75" customHeight="1">
      <c r="A28" s="126" t="s">
        <v>111</v>
      </c>
      <c r="B28" s="35"/>
      <c r="C28" s="35"/>
      <c r="D28" s="35"/>
      <c r="E28" s="35"/>
      <c r="F28" s="35"/>
      <c r="G28" s="35"/>
      <c r="H28" s="35"/>
      <c r="I28" s="35"/>
      <c r="J28" s="35"/>
      <c r="K28" s="35"/>
      <c r="L28" s="35"/>
      <c r="M28" s="36"/>
      <c r="N28" s="127">
        <v>45748.0</v>
      </c>
      <c r="O28" s="38"/>
      <c r="P28" s="33"/>
      <c r="Q28" s="33"/>
      <c r="R28" s="33"/>
      <c r="S28" s="33"/>
      <c r="T28" s="33"/>
      <c r="U28" s="33"/>
      <c r="V28" s="33"/>
      <c r="W28" s="33"/>
      <c r="X28" s="33"/>
      <c r="Y28" s="33"/>
      <c r="Z28" s="33"/>
    </row>
    <row r="29" ht="12.75" customHeight="1">
      <c r="A29" s="126" t="s">
        <v>114</v>
      </c>
      <c r="B29" s="35"/>
      <c r="C29" s="35"/>
      <c r="D29" s="35"/>
      <c r="E29" s="35"/>
      <c r="F29" s="35"/>
      <c r="G29" s="35"/>
      <c r="H29" s="35"/>
      <c r="I29" s="35"/>
      <c r="J29" s="35"/>
      <c r="K29" s="35"/>
      <c r="L29" s="35"/>
      <c r="M29" s="36"/>
      <c r="N29" s="127">
        <v>45778.0</v>
      </c>
      <c r="O29" s="38"/>
      <c r="P29" s="33"/>
      <c r="Q29" s="33"/>
      <c r="R29" s="33"/>
      <c r="S29" s="33"/>
      <c r="T29" s="33"/>
      <c r="U29" s="33"/>
      <c r="V29" s="33"/>
      <c r="W29" s="33"/>
      <c r="X29" s="33"/>
      <c r="Y29" s="33"/>
      <c r="Z29" s="33"/>
    </row>
    <row r="30" ht="12.75" customHeight="1">
      <c r="A30" s="126" t="s">
        <v>117</v>
      </c>
      <c r="B30" s="35"/>
      <c r="C30" s="35"/>
      <c r="D30" s="35"/>
      <c r="E30" s="35"/>
      <c r="F30" s="35"/>
      <c r="G30" s="35"/>
      <c r="H30" s="35"/>
      <c r="I30" s="35"/>
      <c r="J30" s="35"/>
      <c r="K30" s="35"/>
      <c r="L30" s="35"/>
      <c r="M30" s="36"/>
      <c r="N30" s="127">
        <v>45809.0</v>
      </c>
      <c r="O30" s="38"/>
      <c r="P30" s="33"/>
      <c r="Q30" s="33"/>
      <c r="R30" s="33"/>
      <c r="S30" s="33"/>
      <c r="T30" s="33"/>
      <c r="U30" s="33"/>
      <c r="V30" s="33"/>
      <c r="W30" s="33"/>
      <c r="X30" s="33"/>
      <c r="Y30" s="33"/>
      <c r="Z30" s="33"/>
    </row>
    <row r="31" ht="12.75" customHeight="1">
      <c r="A31" s="126" t="s">
        <v>120</v>
      </c>
      <c r="B31" s="35"/>
      <c r="C31" s="35"/>
      <c r="D31" s="35"/>
      <c r="E31" s="35"/>
      <c r="F31" s="35"/>
      <c r="G31" s="35"/>
      <c r="H31" s="35"/>
      <c r="I31" s="35"/>
      <c r="J31" s="35"/>
      <c r="K31" s="35"/>
      <c r="L31" s="35"/>
      <c r="M31" s="36"/>
      <c r="N31" s="127">
        <v>45839.0</v>
      </c>
      <c r="O31" s="38"/>
      <c r="P31" s="33"/>
      <c r="Q31" s="33"/>
      <c r="R31" s="33"/>
      <c r="S31" s="33"/>
      <c r="T31" s="33"/>
      <c r="U31" s="33"/>
      <c r="V31" s="33"/>
      <c r="W31" s="33"/>
      <c r="X31" s="33"/>
      <c r="Y31" s="33"/>
      <c r="Z31" s="33"/>
    </row>
    <row r="32" ht="12.75" customHeight="1">
      <c r="A32" s="126" t="s">
        <v>105</v>
      </c>
      <c r="B32" s="35"/>
      <c r="C32" s="35"/>
      <c r="D32" s="35"/>
      <c r="E32" s="35"/>
      <c r="F32" s="35"/>
      <c r="G32" s="35"/>
      <c r="H32" s="35"/>
      <c r="I32" s="35"/>
      <c r="J32" s="35"/>
      <c r="K32" s="35"/>
      <c r="L32" s="35"/>
      <c r="M32" s="36"/>
      <c r="N32" s="127">
        <v>45870.0</v>
      </c>
      <c r="O32" s="38"/>
      <c r="P32" s="33"/>
      <c r="Q32" s="33"/>
      <c r="R32" s="33"/>
      <c r="S32" s="33"/>
      <c r="T32" s="33"/>
      <c r="U32" s="33"/>
      <c r="V32" s="33"/>
      <c r="W32" s="33"/>
      <c r="X32" s="33"/>
      <c r="Y32" s="33"/>
      <c r="Z32" s="33"/>
    </row>
    <row r="33" ht="12.75" customHeight="1">
      <c r="A33" s="126" t="s">
        <v>123</v>
      </c>
      <c r="B33" s="35"/>
      <c r="C33" s="35"/>
      <c r="D33" s="35"/>
      <c r="E33" s="35"/>
      <c r="F33" s="35"/>
      <c r="G33" s="35"/>
      <c r="H33" s="35"/>
      <c r="I33" s="35"/>
      <c r="J33" s="35"/>
      <c r="K33" s="35"/>
      <c r="L33" s="35"/>
      <c r="M33" s="36"/>
      <c r="N33" s="127">
        <v>45901.0</v>
      </c>
      <c r="O33" s="38"/>
      <c r="P33" s="33"/>
      <c r="Q33" s="33"/>
      <c r="R33" s="33"/>
      <c r="S33" s="33"/>
      <c r="T33" s="33"/>
      <c r="U33" s="33"/>
      <c r="V33" s="33"/>
      <c r="W33" s="33"/>
      <c r="X33" s="33"/>
      <c r="Y33" s="33"/>
      <c r="Z33" s="33"/>
    </row>
    <row r="34" ht="12.75" customHeight="1">
      <c r="A34" s="126" t="s">
        <v>126</v>
      </c>
      <c r="B34" s="35"/>
      <c r="C34" s="35"/>
      <c r="D34" s="35"/>
      <c r="E34" s="35"/>
      <c r="F34" s="35"/>
      <c r="G34" s="35"/>
      <c r="H34" s="35"/>
      <c r="I34" s="35"/>
      <c r="J34" s="35"/>
      <c r="K34" s="35"/>
      <c r="L34" s="35"/>
      <c r="M34" s="36"/>
      <c r="N34" s="127">
        <v>45931.0</v>
      </c>
      <c r="O34" s="38"/>
      <c r="P34" s="33"/>
      <c r="Q34" s="33"/>
      <c r="R34" s="33"/>
      <c r="S34" s="33"/>
      <c r="T34" s="33"/>
      <c r="U34" s="33"/>
      <c r="V34" s="33"/>
      <c r="W34" s="33"/>
      <c r="X34" s="33"/>
      <c r="Y34" s="33"/>
      <c r="Z34" s="33"/>
    </row>
    <row r="35" ht="12.75" customHeight="1">
      <c r="A35" s="126" t="s">
        <v>129</v>
      </c>
      <c r="B35" s="35"/>
      <c r="C35" s="35"/>
      <c r="D35" s="35"/>
      <c r="E35" s="35"/>
      <c r="F35" s="35"/>
      <c r="G35" s="35"/>
      <c r="H35" s="35"/>
      <c r="I35" s="35"/>
      <c r="J35" s="35"/>
      <c r="K35" s="35"/>
      <c r="L35" s="35"/>
      <c r="M35" s="36"/>
      <c r="N35" s="127">
        <v>45962.0</v>
      </c>
      <c r="O35" s="38"/>
      <c r="P35" s="33"/>
      <c r="Q35" s="33"/>
      <c r="R35" s="33"/>
      <c r="S35" s="33"/>
      <c r="T35" s="33"/>
      <c r="U35" s="33"/>
      <c r="V35" s="33"/>
      <c r="W35" s="33"/>
      <c r="X35" s="33"/>
      <c r="Y35" s="33"/>
      <c r="Z35" s="33"/>
    </row>
    <row r="36" ht="12.75" customHeight="1">
      <c r="A36" s="126" t="s">
        <v>132</v>
      </c>
      <c r="B36" s="35"/>
      <c r="C36" s="35"/>
      <c r="D36" s="35"/>
      <c r="E36" s="35"/>
      <c r="F36" s="35"/>
      <c r="G36" s="35"/>
      <c r="H36" s="35"/>
      <c r="I36" s="35"/>
      <c r="J36" s="35"/>
      <c r="K36" s="35"/>
      <c r="L36" s="35"/>
      <c r="M36" s="36"/>
      <c r="N36" s="127">
        <v>45992.0</v>
      </c>
      <c r="O36" s="38"/>
      <c r="P36" s="33"/>
      <c r="Q36" s="33"/>
      <c r="R36" s="33"/>
      <c r="S36" s="33"/>
      <c r="T36" s="33"/>
      <c r="U36" s="33"/>
      <c r="V36" s="33"/>
      <c r="W36" s="33"/>
      <c r="X36" s="33"/>
      <c r="Y36" s="33"/>
      <c r="Z36" s="33"/>
    </row>
    <row r="37" ht="19.5" customHeight="1">
      <c r="A37" s="122" t="s">
        <v>134</v>
      </c>
      <c r="B37" s="29"/>
      <c r="C37" s="29"/>
      <c r="D37" s="29"/>
      <c r="E37" s="29"/>
      <c r="F37" s="29"/>
      <c r="G37" s="29"/>
      <c r="H37" s="29"/>
      <c r="I37" s="29"/>
      <c r="J37" s="29"/>
      <c r="K37" s="29"/>
      <c r="L37" s="29"/>
      <c r="M37" s="30"/>
      <c r="N37" s="123" t="s">
        <v>101</v>
      </c>
      <c r="O37" s="32"/>
      <c r="P37" s="33"/>
      <c r="Q37" s="33"/>
      <c r="R37" s="33"/>
      <c r="S37" s="33"/>
      <c r="T37" s="33"/>
      <c r="U37" s="33"/>
      <c r="V37" s="33"/>
      <c r="W37" s="33"/>
      <c r="X37" s="33"/>
      <c r="Y37" s="33"/>
      <c r="Z37" s="33"/>
    </row>
    <row r="38" ht="12.75" customHeight="1">
      <c r="A38" s="124"/>
      <c r="B38" s="35"/>
      <c r="C38" s="35"/>
      <c r="D38" s="35"/>
      <c r="E38" s="35"/>
      <c r="F38" s="35"/>
      <c r="G38" s="35"/>
      <c r="H38" s="35"/>
      <c r="I38" s="35"/>
      <c r="J38" s="35"/>
      <c r="K38" s="35"/>
      <c r="L38" s="35"/>
      <c r="M38" s="36"/>
      <c r="N38" s="129"/>
      <c r="O38" s="38"/>
      <c r="P38" s="33"/>
      <c r="Q38" s="33"/>
      <c r="R38" s="33"/>
      <c r="S38" s="33"/>
      <c r="T38" s="33"/>
      <c r="U38" s="33"/>
      <c r="V38" s="33"/>
      <c r="W38" s="33"/>
      <c r="X38" s="33"/>
      <c r="Y38" s="33"/>
      <c r="Z38" s="33"/>
    </row>
    <row r="39" ht="12.75" customHeight="1">
      <c r="A39" s="131"/>
      <c r="B39" s="133"/>
      <c r="C39" s="133"/>
      <c r="D39" s="133"/>
      <c r="E39" s="133"/>
      <c r="F39" s="133"/>
      <c r="G39" s="133"/>
      <c r="H39" s="133"/>
      <c r="I39" s="133"/>
      <c r="J39" s="133"/>
      <c r="K39" s="133"/>
      <c r="L39" s="133"/>
      <c r="M39" s="135"/>
      <c r="N39" s="137"/>
      <c r="O39" s="138"/>
      <c r="P39" s="33"/>
      <c r="Q39" s="33"/>
      <c r="R39" s="33"/>
      <c r="S39" s="33"/>
      <c r="T39" s="33"/>
      <c r="U39" s="33"/>
      <c r="V39" s="33"/>
      <c r="W39" s="33"/>
      <c r="X39" s="33"/>
      <c r="Y39" s="33"/>
      <c r="Z39" s="33"/>
    </row>
    <row r="40" ht="6.0" customHeight="1">
      <c r="A40" s="134"/>
      <c r="B40" s="73"/>
      <c r="C40" s="73"/>
      <c r="D40" s="73"/>
      <c r="E40" s="73"/>
      <c r="F40" s="73"/>
      <c r="G40" s="73"/>
      <c r="H40" s="73"/>
      <c r="I40" s="73"/>
      <c r="J40" s="73"/>
      <c r="K40" s="73"/>
      <c r="L40" s="73"/>
      <c r="M40" s="73"/>
      <c r="N40" s="73"/>
      <c r="O40" s="13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57" t="s">
        <v>137</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57" t="s">
        <v>139</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57" t="s">
        <v>140</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57" t="s">
        <v>142</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57" t="s">
        <v>144</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57" t="s">
        <v>145</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57" t="s">
        <v>146</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57" t="s">
        <v>147</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57" t="s">
        <v>148</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57" t="s">
        <v>80</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57" t="s">
        <v>149</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57" t="s">
        <v>150</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57" t="s">
        <v>151</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39">
        <v>0.9</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39">
        <v>0.95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5433070866141736" footer="0.0" header="0.0" left="0.3937007874015748" right="0.5511811023622047" top="0.984251968503937"/>
  <pageSetup scale="73" orientation="portrait"/>
  <headerFooter>
    <oddHeader>&amp;C AGUAS DEL HUILA S.A. E.S.P. NIT.  800.100.553-2 FORMATO: MATRIZ DE REGISTRO Y MEDICIÓN DE INDICADORES VERSION 8.0</oddHeader>
    <oddFooter>&amp;RPág. &amp;P | &amp;P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86"/>
    <col customWidth="1" min="2" max="2" width="26.86"/>
    <col customWidth="1" min="3" max="6" width="7.71"/>
    <col customWidth="1" min="7" max="7" width="10.0"/>
    <col customWidth="1" min="8" max="11" width="7.71"/>
    <col customWidth="1" min="12" max="12" width="8.29"/>
    <col customWidth="1" min="13" max="14" width="7.71"/>
    <col customWidth="1" min="15" max="15" width="10.57"/>
    <col customWidth="1" min="16" max="16" width="11.43"/>
    <col customWidth="1" hidden="1" min="17" max="17" width="11.43"/>
    <col customWidth="1" min="18" max="26" width="10.71"/>
  </cols>
  <sheetData>
    <row r="1" ht="13.5" customHeight="1">
      <c r="A1" s="28" t="s">
        <v>40</v>
      </c>
      <c r="B1" s="29"/>
      <c r="C1" s="29"/>
      <c r="D1" s="29"/>
      <c r="E1" s="30"/>
      <c r="F1" s="31" t="str">
        <f>'SET-G. Conocimiento'!J1</f>
        <v>GESTIÓN DEL CONOCIMIENTO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Conocimiento'!$B5</f>
        <v>Convocatoria</v>
      </c>
      <c r="G2" s="35"/>
      <c r="H2" s="35"/>
      <c r="I2" s="35"/>
      <c r="J2" s="35"/>
      <c r="K2" s="35"/>
      <c r="L2" s="35"/>
      <c r="M2" s="35"/>
      <c r="N2" s="35"/>
      <c r="O2" s="38"/>
      <c r="P2" s="33"/>
      <c r="Q2" s="33"/>
      <c r="R2" s="33"/>
      <c r="S2" s="33"/>
      <c r="T2" s="33"/>
      <c r="U2" s="33"/>
      <c r="V2" s="33"/>
      <c r="W2" s="33"/>
      <c r="X2" s="33"/>
      <c r="Y2" s="33"/>
      <c r="Z2" s="33"/>
    </row>
    <row r="3" ht="15.75" customHeight="1">
      <c r="A3" s="34" t="s">
        <v>44</v>
      </c>
      <c r="B3" s="35"/>
      <c r="C3" s="35"/>
      <c r="D3" s="35"/>
      <c r="E3" s="36"/>
      <c r="F3" s="42" t="str">
        <f>'SET-G. Conocimiento'!F5</f>
        <v>Eficacia</v>
      </c>
      <c r="G3" s="35"/>
      <c r="H3" s="35"/>
      <c r="I3" s="35"/>
      <c r="J3" s="35"/>
      <c r="K3" s="35"/>
      <c r="L3" s="35"/>
      <c r="M3" s="35"/>
      <c r="N3" s="35"/>
      <c r="O3" s="38"/>
      <c r="P3" s="33"/>
      <c r="Q3" s="33"/>
      <c r="R3" s="33"/>
      <c r="S3" s="33"/>
      <c r="T3" s="33"/>
      <c r="U3" s="33"/>
      <c r="V3" s="33"/>
      <c r="W3" s="33"/>
      <c r="X3" s="33"/>
      <c r="Y3" s="33"/>
      <c r="Z3" s="33"/>
    </row>
    <row r="4" ht="17.25" customHeight="1">
      <c r="A4" s="43" t="s">
        <v>49</v>
      </c>
      <c r="B4" s="44"/>
      <c r="C4" s="44"/>
      <c r="D4" s="44"/>
      <c r="E4" s="45"/>
      <c r="F4" s="46" t="s">
        <v>51</v>
      </c>
      <c r="G4" s="47" t="str">
        <f>'SET-G. Conocimiento'!A5</f>
        <v>IN02</v>
      </c>
      <c r="H4" s="44"/>
      <c r="I4" s="44"/>
      <c r="J4" s="44"/>
      <c r="K4" s="44"/>
      <c r="L4" s="44"/>
      <c r="M4" s="44"/>
      <c r="N4" s="44"/>
      <c r="O4" s="48"/>
      <c r="P4" s="33"/>
      <c r="Q4" s="33"/>
      <c r="R4" s="33"/>
      <c r="S4" s="33"/>
      <c r="T4" s="33"/>
      <c r="U4" s="33"/>
      <c r="V4" s="33"/>
      <c r="W4" s="33"/>
      <c r="X4" s="33"/>
      <c r="Y4" s="33"/>
      <c r="Z4" s="33"/>
    </row>
    <row r="5" ht="12.75" customHeight="1">
      <c r="A5" s="49" t="s">
        <v>52</v>
      </c>
      <c r="B5" s="50"/>
      <c r="C5" s="50"/>
      <c r="D5" s="51"/>
      <c r="E5" s="52" t="s">
        <v>53</v>
      </c>
      <c r="F5" s="53" t="s">
        <v>54</v>
      </c>
      <c r="G5" s="51"/>
      <c r="H5" s="52" t="s">
        <v>55</v>
      </c>
      <c r="I5" s="52" t="s">
        <v>56</v>
      </c>
      <c r="J5" s="53" t="s">
        <v>57</v>
      </c>
      <c r="K5" s="51"/>
      <c r="L5" s="58" t="s">
        <v>58</v>
      </c>
      <c r="M5" s="29"/>
      <c r="N5" s="29"/>
      <c r="O5" s="32"/>
      <c r="P5" s="33"/>
      <c r="Q5" s="33"/>
      <c r="R5" s="33"/>
      <c r="S5" s="33"/>
      <c r="T5" s="33"/>
      <c r="U5" s="33"/>
      <c r="V5" s="33"/>
      <c r="W5" s="33"/>
      <c r="X5" s="33"/>
      <c r="Y5" s="33"/>
      <c r="Z5" s="33"/>
    </row>
    <row r="6" ht="46.5" customHeight="1">
      <c r="A6" s="59"/>
      <c r="B6" s="60"/>
      <c r="C6" s="60"/>
      <c r="D6" s="61"/>
      <c r="E6" s="62"/>
      <c r="F6" s="63"/>
      <c r="G6" s="61"/>
      <c r="H6" s="62"/>
      <c r="I6" s="62"/>
      <c r="J6" s="63"/>
      <c r="K6" s="61"/>
      <c r="L6" s="65" t="s">
        <v>74</v>
      </c>
      <c r="M6" s="36"/>
      <c r="N6" s="65" t="s">
        <v>78</v>
      </c>
      <c r="O6" s="38"/>
      <c r="P6" s="33"/>
      <c r="Q6" s="33"/>
      <c r="R6" s="33"/>
      <c r="S6" s="33"/>
      <c r="T6" s="33"/>
      <c r="U6" s="33"/>
      <c r="V6" s="33"/>
      <c r="W6" s="33"/>
      <c r="X6" s="33"/>
      <c r="Y6" s="33"/>
      <c r="Z6" s="33"/>
    </row>
    <row r="7" ht="68.25" customHeight="1">
      <c r="A7" s="66" t="str">
        <f>'SET-G. Conocimiento'!$C5</f>
        <v>Medir la cobertura y participación de los Municipios frente a las jornadas de capacitación convocadas durante la vigencia fiscal por la Sociedad Aguas del Huila SA ESP </v>
      </c>
      <c r="B7" s="44"/>
      <c r="C7" s="44"/>
      <c r="D7" s="45"/>
      <c r="E7" s="67" t="s">
        <v>79</v>
      </c>
      <c r="F7" s="68" t="str">
        <f>'SET-G. Conocimiento'!$D5</f>
        <v>Número de Municipios  Asistentes a Capacitación / Número de Convocados a Capacitación*100</v>
      </c>
      <c r="G7" s="45"/>
      <c r="H7" s="69">
        <f>$O14</f>
        <v>0.8</v>
      </c>
      <c r="I7" s="70" t="str">
        <f>'SET-G. Conocimiento'!$E5</f>
        <v>Trimestral</v>
      </c>
      <c r="J7" s="71" t="s">
        <v>80</v>
      </c>
      <c r="K7" s="44"/>
      <c r="L7" s="44"/>
      <c r="M7" s="44"/>
      <c r="N7" s="44"/>
      <c r="O7" s="48"/>
      <c r="P7" s="33"/>
      <c r="Q7" s="33"/>
      <c r="R7" s="33"/>
      <c r="S7" s="33"/>
      <c r="T7" s="33"/>
      <c r="U7" s="33"/>
      <c r="V7" s="33"/>
      <c r="W7" s="33"/>
      <c r="X7" s="33"/>
      <c r="Y7" s="33"/>
      <c r="Z7" s="33"/>
    </row>
    <row r="8" ht="13.5" customHeight="1">
      <c r="A8" s="72" t="s">
        <v>81</v>
      </c>
      <c r="B8" s="73"/>
      <c r="C8" s="73"/>
      <c r="D8" s="73"/>
      <c r="E8" s="73"/>
      <c r="F8" s="73"/>
      <c r="G8" s="73"/>
      <c r="H8" s="73"/>
      <c r="I8" s="73"/>
      <c r="J8" s="73"/>
      <c r="K8" s="73"/>
      <c r="L8" s="73"/>
      <c r="M8" s="73"/>
      <c r="N8" s="73"/>
      <c r="O8" s="74"/>
      <c r="P8" s="33"/>
      <c r="Q8" s="33"/>
      <c r="R8" s="33"/>
      <c r="S8" s="33"/>
      <c r="T8" s="33"/>
      <c r="U8" s="33"/>
      <c r="V8" s="33"/>
      <c r="W8" s="33"/>
      <c r="X8" s="33"/>
      <c r="Y8" s="33"/>
      <c r="Z8" s="33"/>
    </row>
    <row r="9" ht="24.75" customHeight="1">
      <c r="A9" s="75" t="s">
        <v>83</v>
      </c>
      <c r="B9" s="76"/>
      <c r="C9" s="76"/>
      <c r="D9" s="76"/>
      <c r="E9" s="76"/>
      <c r="F9" s="76"/>
      <c r="G9" s="76"/>
      <c r="H9" s="76"/>
      <c r="I9" s="76"/>
      <c r="J9" s="76"/>
      <c r="K9" s="76"/>
      <c r="L9" s="76"/>
      <c r="M9" s="76"/>
      <c r="N9" s="76"/>
      <c r="O9" s="77"/>
      <c r="P9" s="33"/>
      <c r="Q9" s="33"/>
      <c r="R9" s="33"/>
      <c r="S9" s="33"/>
      <c r="T9" s="33"/>
      <c r="U9" s="33"/>
      <c r="V9" s="33"/>
      <c r="W9" s="33"/>
      <c r="X9" s="33"/>
      <c r="Y9" s="33"/>
      <c r="Z9" s="33"/>
    </row>
    <row r="10" ht="15.0" customHeight="1">
      <c r="A10" s="78" t="s">
        <v>84</v>
      </c>
      <c r="B10" s="80"/>
      <c r="C10" s="80"/>
      <c r="D10" s="80"/>
      <c r="E10" s="80"/>
      <c r="F10" s="80"/>
      <c r="G10" s="80"/>
      <c r="H10" s="80"/>
      <c r="I10" s="80"/>
      <c r="J10" s="80"/>
      <c r="K10" s="80"/>
      <c r="L10" s="80"/>
      <c r="M10" s="80"/>
      <c r="N10" s="80"/>
      <c r="O10" s="81"/>
      <c r="P10" s="33"/>
      <c r="Q10" s="33"/>
      <c r="R10" s="33"/>
      <c r="S10" s="33"/>
      <c r="T10" s="33"/>
      <c r="U10" s="33"/>
      <c r="V10" s="33"/>
      <c r="W10" s="33"/>
      <c r="X10" s="33"/>
      <c r="Y10" s="33"/>
      <c r="Z10" s="33"/>
    </row>
    <row r="11" ht="16.5" customHeight="1">
      <c r="A11" s="84" t="s">
        <v>85</v>
      </c>
      <c r="B11" s="29"/>
      <c r="C11" s="29"/>
      <c r="D11" s="29"/>
      <c r="E11" s="29"/>
      <c r="F11" s="29"/>
      <c r="G11" s="29"/>
      <c r="H11" s="29"/>
      <c r="I11" s="29"/>
      <c r="J11" s="29"/>
      <c r="K11" s="29"/>
      <c r="L11" s="29"/>
      <c r="M11" s="29"/>
      <c r="N11" s="29"/>
      <c r="O11" s="32"/>
      <c r="P11" s="33"/>
      <c r="Q11" s="33"/>
      <c r="R11" s="33"/>
      <c r="S11" s="33"/>
      <c r="T11" s="33"/>
      <c r="U11" s="33"/>
      <c r="V11" s="33"/>
      <c r="W11" s="33"/>
      <c r="X11" s="33"/>
      <c r="Y11" s="33"/>
      <c r="Z11" s="33"/>
    </row>
    <row r="12" ht="16.5" customHeight="1">
      <c r="A12" s="86" t="s">
        <v>86</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87</v>
      </c>
      <c r="P12" s="33"/>
      <c r="Q12" s="33"/>
      <c r="R12" s="33"/>
      <c r="S12" s="33"/>
      <c r="T12" s="33"/>
      <c r="U12" s="33"/>
      <c r="V12" s="33"/>
      <c r="W12" s="33"/>
      <c r="X12" s="33"/>
      <c r="Y12" s="33"/>
      <c r="Z12" s="33"/>
    </row>
    <row r="13" ht="16.5" customHeight="1">
      <c r="A13" s="89" t="s">
        <v>8</v>
      </c>
      <c r="B13" s="36"/>
      <c r="C13" s="92">
        <f t="shared" ref="C13:N13" si="1">$O$13</f>
        <v>0.78</v>
      </c>
      <c r="D13" s="92">
        <f t="shared" si="1"/>
        <v>0.78</v>
      </c>
      <c r="E13" s="92">
        <f t="shared" si="1"/>
        <v>0.78</v>
      </c>
      <c r="F13" s="92">
        <f t="shared" si="1"/>
        <v>0.78</v>
      </c>
      <c r="G13" s="92">
        <f t="shared" si="1"/>
        <v>0.78</v>
      </c>
      <c r="H13" s="92">
        <f t="shared" si="1"/>
        <v>0.78</v>
      </c>
      <c r="I13" s="92">
        <f t="shared" si="1"/>
        <v>0.78</v>
      </c>
      <c r="J13" s="92">
        <f t="shared" si="1"/>
        <v>0.78</v>
      </c>
      <c r="K13" s="92">
        <f t="shared" si="1"/>
        <v>0.78</v>
      </c>
      <c r="L13" s="92">
        <f t="shared" si="1"/>
        <v>0.78</v>
      </c>
      <c r="M13" s="92">
        <f t="shared" si="1"/>
        <v>0.78</v>
      </c>
      <c r="N13" s="92">
        <f t="shared" si="1"/>
        <v>0.78</v>
      </c>
      <c r="O13" s="91">
        <f>'SET-G. Conocimiento'!J5</f>
        <v>0.78</v>
      </c>
      <c r="P13" s="33"/>
      <c r="Q13" s="33"/>
      <c r="R13" s="33"/>
      <c r="S13" s="33"/>
      <c r="T13" s="33"/>
      <c r="U13" s="33"/>
      <c r="V13" s="33"/>
      <c r="W13" s="33"/>
      <c r="X13" s="33"/>
      <c r="Y13" s="33"/>
      <c r="Z13" s="33"/>
    </row>
    <row r="14" ht="17.25" customHeight="1">
      <c r="A14" s="89" t="s">
        <v>88</v>
      </c>
      <c r="B14" s="36"/>
      <c r="C14" s="92">
        <f t="shared" ref="C14:N14" si="2">$O$14</f>
        <v>0.8</v>
      </c>
      <c r="D14" s="92">
        <f t="shared" si="2"/>
        <v>0.8</v>
      </c>
      <c r="E14" s="92">
        <f t="shared" si="2"/>
        <v>0.8</v>
      </c>
      <c r="F14" s="92">
        <f t="shared" si="2"/>
        <v>0.8</v>
      </c>
      <c r="G14" s="92">
        <f t="shared" si="2"/>
        <v>0.8</v>
      </c>
      <c r="H14" s="92">
        <f t="shared" si="2"/>
        <v>0.8</v>
      </c>
      <c r="I14" s="92">
        <f t="shared" si="2"/>
        <v>0.8</v>
      </c>
      <c r="J14" s="92">
        <f t="shared" si="2"/>
        <v>0.8</v>
      </c>
      <c r="K14" s="92">
        <f t="shared" si="2"/>
        <v>0.8</v>
      </c>
      <c r="L14" s="92">
        <f t="shared" si="2"/>
        <v>0.8</v>
      </c>
      <c r="M14" s="92">
        <f t="shared" si="2"/>
        <v>0.8</v>
      </c>
      <c r="N14" s="92">
        <f t="shared" si="2"/>
        <v>0.8</v>
      </c>
      <c r="O14" s="91">
        <f>'SET-G. Conocimiento'!K5</f>
        <v>0.8</v>
      </c>
      <c r="P14" s="33"/>
      <c r="Q14" s="33"/>
      <c r="R14" s="33"/>
      <c r="S14" s="33"/>
      <c r="T14" s="33"/>
      <c r="U14" s="33"/>
      <c r="V14" s="33"/>
      <c r="W14" s="33"/>
      <c r="X14" s="33"/>
      <c r="Y14" s="33"/>
      <c r="Z14" s="33"/>
    </row>
    <row r="15" ht="17.25" customHeight="1">
      <c r="A15" s="93" t="s">
        <v>89</v>
      </c>
      <c r="B15" s="36"/>
      <c r="C15" s="94" t="str">
        <f t="shared" ref="C15:O15" si="3">IF((C17),C16/C17,"-")</f>
        <v>-</v>
      </c>
      <c r="D15" s="94">
        <f t="shared" si="3"/>
        <v>1</v>
      </c>
      <c r="E15" s="94">
        <f t="shared" si="3"/>
        <v>1</v>
      </c>
      <c r="F15" s="94">
        <f t="shared" si="3"/>
        <v>1</v>
      </c>
      <c r="G15" s="94">
        <f t="shared" si="3"/>
        <v>1</v>
      </c>
      <c r="H15" s="94">
        <f t="shared" si="3"/>
        <v>1</v>
      </c>
      <c r="I15" s="94">
        <f t="shared" si="3"/>
        <v>1</v>
      </c>
      <c r="J15" s="94" t="str">
        <f t="shared" si="3"/>
        <v>-</v>
      </c>
      <c r="K15" s="94">
        <f t="shared" si="3"/>
        <v>1</v>
      </c>
      <c r="L15" s="94">
        <f t="shared" si="3"/>
        <v>0.8378378378</v>
      </c>
      <c r="M15" s="94">
        <f t="shared" si="3"/>
        <v>1</v>
      </c>
      <c r="N15" s="94">
        <f t="shared" si="3"/>
        <v>0.8125</v>
      </c>
      <c r="O15" s="95">
        <f t="shared" si="3"/>
        <v>0.9523809524</v>
      </c>
      <c r="P15" s="33"/>
      <c r="Q15" s="33"/>
      <c r="R15" s="33"/>
      <c r="S15" s="33"/>
      <c r="T15" s="33"/>
      <c r="U15" s="33"/>
      <c r="V15" s="33"/>
      <c r="W15" s="33"/>
      <c r="X15" s="33"/>
      <c r="Y15" s="33"/>
      <c r="Z15" s="33"/>
    </row>
    <row r="16" ht="23.25" customHeight="1">
      <c r="A16" s="96" t="s">
        <v>90</v>
      </c>
      <c r="B16" s="101" t="s">
        <v>95</v>
      </c>
      <c r="C16" s="98"/>
      <c r="D16" s="98">
        <v>17.0</v>
      </c>
      <c r="E16" s="98">
        <v>17.0</v>
      </c>
      <c r="F16" s="98">
        <v>17.0</v>
      </c>
      <c r="G16" s="98">
        <v>17.0</v>
      </c>
      <c r="H16" s="98">
        <v>17.0</v>
      </c>
      <c r="I16" s="98">
        <v>17.0</v>
      </c>
      <c r="J16" s="98">
        <v>0.0</v>
      </c>
      <c r="K16" s="98">
        <v>17.0</v>
      </c>
      <c r="L16" s="98">
        <v>31.0</v>
      </c>
      <c r="M16" s="98">
        <v>17.0</v>
      </c>
      <c r="N16" s="98">
        <v>13.0</v>
      </c>
      <c r="O16" s="99">
        <f t="shared" ref="O16:O17" si="4">SUM(C16:N16)</f>
        <v>180</v>
      </c>
      <c r="P16" s="33"/>
      <c r="Q16" s="33"/>
      <c r="R16" s="33"/>
      <c r="S16" s="33"/>
      <c r="T16" s="33"/>
      <c r="U16" s="33"/>
      <c r="V16" s="33"/>
      <c r="W16" s="33"/>
      <c r="X16" s="33"/>
      <c r="Y16" s="33"/>
      <c r="Z16" s="33"/>
    </row>
    <row r="17" ht="23.25" customHeight="1">
      <c r="A17" s="100"/>
      <c r="B17" s="101" t="s">
        <v>97</v>
      </c>
      <c r="C17" s="98"/>
      <c r="D17" s="98">
        <v>17.0</v>
      </c>
      <c r="E17" s="98">
        <v>17.0</v>
      </c>
      <c r="F17" s="98">
        <v>17.0</v>
      </c>
      <c r="G17" s="98">
        <v>17.0</v>
      </c>
      <c r="H17" s="98">
        <v>17.0</v>
      </c>
      <c r="I17" s="98">
        <v>17.0</v>
      </c>
      <c r="J17" s="98">
        <v>0.0</v>
      </c>
      <c r="K17" s="98">
        <v>17.0</v>
      </c>
      <c r="L17" s="98">
        <v>37.0</v>
      </c>
      <c r="M17" s="98">
        <v>17.0</v>
      </c>
      <c r="N17" s="98">
        <v>16.0</v>
      </c>
      <c r="O17" s="99">
        <f t="shared" si="4"/>
        <v>189</v>
      </c>
      <c r="P17" s="33"/>
      <c r="Q17" s="33"/>
      <c r="R17" s="33"/>
      <c r="S17" s="33"/>
      <c r="T17" s="33"/>
      <c r="U17" s="33"/>
      <c r="V17" s="33"/>
      <c r="W17" s="33"/>
      <c r="X17" s="33"/>
      <c r="Y17" s="33"/>
      <c r="Z17" s="33"/>
    </row>
    <row r="18" ht="17.25" customHeight="1">
      <c r="A18" s="100"/>
      <c r="B18" s="101"/>
      <c r="C18" s="98"/>
      <c r="D18" s="98"/>
      <c r="E18" s="98"/>
      <c r="F18" s="98"/>
      <c r="G18" s="98"/>
      <c r="H18" s="98"/>
      <c r="I18" s="98"/>
      <c r="J18" s="98"/>
      <c r="K18" s="98"/>
      <c r="L18" s="98"/>
      <c r="M18" s="98"/>
      <c r="N18" s="98"/>
      <c r="O18" s="99"/>
      <c r="P18" s="33"/>
      <c r="Q18" s="33"/>
      <c r="R18" s="33"/>
      <c r="S18" s="33"/>
      <c r="T18" s="33"/>
      <c r="U18" s="33"/>
      <c r="V18" s="33"/>
      <c r="W18" s="33"/>
      <c r="X18" s="33"/>
      <c r="Y18" s="33"/>
      <c r="Z18" s="33"/>
    </row>
    <row r="19" ht="18.0" customHeight="1">
      <c r="A19" s="102"/>
      <c r="B19" s="103" t="s">
        <v>96</v>
      </c>
      <c r="C19" s="104"/>
      <c r="D19" s="104"/>
      <c r="E19" s="104"/>
      <c r="F19" s="104"/>
      <c r="G19" s="104"/>
      <c r="H19" s="104"/>
      <c r="I19" s="104"/>
      <c r="J19" s="104"/>
      <c r="K19" s="104"/>
      <c r="L19" s="104"/>
      <c r="M19" s="104"/>
      <c r="N19" s="104"/>
      <c r="O19" s="105"/>
      <c r="P19" s="33"/>
      <c r="Q19" s="33"/>
      <c r="R19" s="33"/>
      <c r="S19" s="33"/>
      <c r="T19" s="33"/>
      <c r="U19" s="33"/>
      <c r="V19" s="33"/>
      <c r="W19" s="33"/>
      <c r="X19" s="33"/>
      <c r="Y19" s="33"/>
      <c r="Z19" s="33"/>
    </row>
    <row r="20" ht="33.0" customHeight="1">
      <c r="A20" s="106" t="s">
        <v>98</v>
      </c>
      <c r="B20" s="50"/>
      <c r="C20" s="51"/>
      <c r="D20" s="120" t="str">
        <f>'SET-G. Conocimiento'!$G5</f>
        <v>Entre 70% y 100%</v>
      </c>
      <c r="E20" s="109"/>
      <c r="F20" s="109"/>
      <c r="G20" s="110"/>
      <c r="H20" s="120" t="str">
        <f>'SET-G. Conocimiento'!$H5</f>
        <v>Entre 60% y 69%</v>
      </c>
      <c r="I20" s="109"/>
      <c r="J20" s="109"/>
      <c r="K20" s="110"/>
      <c r="L20" s="120" t="str">
        <f>'SET-G. Conocimiento'!$I5</f>
        <v>Menor al 59%</v>
      </c>
      <c r="M20" s="109"/>
      <c r="N20" s="109"/>
      <c r="O20" s="110"/>
      <c r="P20" s="33"/>
      <c r="Q20" s="33"/>
      <c r="R20" s="33"/>
      <c r="S20" s="33"/>
      <c r="T20" s="33"/>
      <c r="U20" s="33"/>
      <c r="V20" s="33"/>
      <c r="W20" s="33"/>
      <c r="X20" s="33"/>
      <c r="Y20" s="33"/>
      <c r="Z20" s="33"/>
    </row>
    <row r="21" ht="33.0" customHeight="1">
      <c r="A21" s="111"/>
      <c r="B21" s="76"/>
      <c r="C21" s="112"/>
      <c r="D21" s="113" t="s">
        <v>11</v>
      </c>
      <c r="E21" s="114"/>
      <c r="F21" s="114"/>
      <c r="G21" s="115"/>
      <c r="H21" s="116" t="s">
        <v>12</v>
      </c>
      <c r="I21" s="114"/>
      <c r="J21" s="114"/>
      <c r="K21" s="115"/>
      <c r="L21" s="117" t="s">
        <v>13</v>
      </c>
      <c r="M21" s="114"/>
      <c r="N21" s="114"/>
      <c r="O21" s="118"/>
      <c r="P21" s="33"/>
      <c r="Q21" s="33"/>
      <c r="R21" s="33"/>
      <c r="S21" s="33"/>
      <c r="T21" s="33"/>
      <c r="U21" s="33"/>
      <c r="V21" s="33"/>
      <c r="W21" s="33"/>
      <c r="X21" s="33"/>
      <c r="Y21" s="33"/>
      <c r="Z21" s="33"/>
    </row>
    <row r="22" ht="15.75" customHeight="1">
      <c r="A22" s="119" t="s">
        <v>99</v>
      </c>
      <c r="B22" s="114"/>
      <c r="C22" s="114"/>
      <c r="D22" s="114"/>
      <c r="E22" s="114"/>
      <c r="F22" s="114"/>
      <c r="G22" s="114"/>
      <c r="H22" s="114"/>
      <c r="I22" s="114"/>
      <c r="J22" s="114"/>
      <c r="K22" s="114"/>
      <c r="L22" s="114"/>
      <c r="M22" s="114"/>
      <c r="N22" s="114"/>
      <c r="O22" s="118"/>
      <c r="P22" s="33"/>
      <c r="Q22" s="33"/>
      <c r="R22" s="33"/>
      <c r="S22" s="33"/>
      <c r="T22" s="33"/>
      <c r="U22" s="33"/>
      <c r="V22" s="33"/>
      <c r="W22" s="33"/>
      <c r="X22" s="33"/>
      <c r="Y22" s="33"/>
      <c r="Z22" s="33"/>
    </row>
    <row r="23" ht="264.75" customHeight="1">
      <c r="A23" s="128"/>
      <c r="B23" s="73"/>
      <c r="C23" s="73"/>
      <c r="D23" s="73"/>
      <c r="E23" s="73"/>
      <c r="F23" s="73"/>
      <c r="G23" s="73"/>
      <c r="H23" s="73"/>
      <c r="I23" s="73"/>
      <c r="J23" s="73"/>
      <c r="K23" s="73"/>
      <c r="L23" s="73"/>
      <c r="M23" s="73"/>
      <c r="N23" s="73"/>
      <c r="O23" s="74"/>
      <c r="P23" s="33"/>
      <c r="Q23" s="33"/>
      <c r="R23" s="33"/>
      <c r="S23" s="33"/>
      <c r="T23" s="33"/>
      <c r="U23" s="33"/>
      <c r="V23" s="33"/>
      <c r="W23" s="33"/>
      <c r="X23" s="33"/>
      <c r="Y23" s="33"/>
      <c r="Z23" s="33"/>
    </row>
    <row r="24" ht="15.0" customHeight="1">
      <c r="A24" s="122" t="s">
        <v>108</v>
      </c>
      <c r="B24" s="29"/>
      <c r="C24" s="29"/>
      <c r="D24" s="29"/>
      <c r="E24" s="29"/>
      <c r="F24" s="29"/>
      <c r="G24" s="29"/>
      <c r="H24" s="29"/>
      <c r="I24" s="29"/>
      <c r="J24" s="29"/>
      <c r="K24" s="29"/>
      <c r="L24" s="29"/>
      <c r="M24" s="30"/>
      <c r="N24" s="123" t="s">
        <v>101</v>
      </c>
      <c r="O24" s="32"/>
      <c r="P24" s="33"/>
      <c r="Q24" s="33"/>
      <c r="R24" s="33"/>
      <c r="S24" s="33"/>
      <c r="T24" s="33"/>
      <c r="U24" s="33"/>
      <c r="V24" s="33"/>
      <c r="W24" s="33"/>
      <c r="X24" s="33"/>
      <c r="Y24" s="33"/>
      <c r="Z24" s="33"/>
    </row>
    <row r="25" ht="26.25" customHeight="1">
      <c r="A25" s="124" t="s">
        <v>113</v>
      </c>
      <c r="B25" s="35"/>
      <c r="C25" s="35"/>
      <c r="D25" s="35"/>
      <c r="E25" s="35"/>
      <c r="F25" s="35"/>
      <c r="G25" s="35"/>
      <c r="H25" s="35"/>
      <c r="I25" s="35"/>
      <c r="J25" s="35"/>
      <c r="K25" s="35"/>
      <c r="L25" s="35"/>
      <c r="M25" s="36"/>
      <c r="N25" s="125">
        <v>45658.0</v>
      </c>
      <c r="O25" s="38"/>
      <c r="P25" s="33"/>
      <c r="Q25" s="33"/>
      <c r="R25" s="33"/>
      <c r="S25" s="33"/>
      <c r="T25" s="33"/>
      <c r="U25" s="33"/>
      <c r="V25" s="33"/>
      <c r="W25" s="33"/>
      <c r="X25" s="33"/>
      <c r="Y25" s="33"/>
      <c r="Z25" s="33"/>
    </row>
    <row r="26" ht="27.0" customHeight="1">
      <c r="A26" s="124" t="s">
        <v>116</v>
      </c>
      <c r="B26" s="35"/>
      <c r="C26" s="35"/>
      <c r="D26" s="35"/>
      <c r="E26" s="35"/>
      <c r="F26" s="35"/>
      <c r="G26" s="35"/>
      <c r="H26" s="35"/>
      <c r="I26" s="35"/>
      <c r="J26" s="35"/>
      <c r="K26" s="35"/>
      <c r="L26" s="35"/>
      <c r="M26" s="36"/>
      <c r="N26" s="125">
        <v>45689.0</v>
      </c>
      <c r="O26" s="38"/>
      <c r="P26" s="33"/>
      <c r="Q26" s="33"/>
      <c r="R26" s="33"/>
      <c r="S26" s="33"/>
      <c r="T26" s="33"/>
      <c r="U26" s="33"/>
      <c r="V26" s="33"/>
      <c r="W26" s="33"/>
      <c r="X26" s="33"/>
      <c r="Y26" s="33"/>
      <c r="Z26" s="33"/>
    </row>
    <row r="27" ht="16.5" customHeight="1">
      <c r="A27" s="124" t="s">
        <v>119</v>
      </c>
      <c r="B27" s="35"/>
      <c r="C27" s="35"/>
      <c r="D27" s="35"/>
      <c r="E27" s="35"/>
      <c r="F27" s="35"/>
      <c r="G27" s="35"/>
      <c r="H27" s="35"/>
      <c r="I27" s="35"/>
      <c r="J27" s="35"/>
      <c r="K27" s="35"/>
      <c r="L27" s="35"/>
      <c r="M27" s="36"/>
      <c r="N27" s="125">
        <v>45717.0</v>
      </c>
      <c r="O27" s="38"/>
      <c r="P27" s="33"/>
      <c r="Q27" s="33"/>
      <c r="R27" s="33"/>
      <c r="S27" s="33"/>
      <c r="T27" s="33"/>
      <c r="U27" s="33"/>
      <c r="V27" s="33"/>
      <c r="W27" s="33"/>
      <c r="X27" s="33"/>
      <c r="Y27" s="33"/>
      <c r="Z27" s="33"/>
    </row>
    <row r="28" ht="21.75" customHeight="1">
      <c r="A28" s="124" t="s">
        <v>121</v>
      </c>
      <c r="B28" s="35"/>
      <c r="C28" s="35"/>
      <c r="D28" s="35"/>
      <c r="E28" s="35"/>
      <c r="F28" s="35"/>
      <c r="G28" s="35"/>
      <c r="H28" s="35"/>
      <c r="I28" s="35"/>
      <c r="J28" s="35"/>
      <c r="K28" s="35"/>
      <c r="L28" s="35"/>
      <c r="M28" s="36"/>
      <c r="N28" s="125">
        <v>45748.0</v>
      </c>
      <c r="O28" s="38"/>
      <c r="P28" s="33"/>
      <c r="Q28" s="33"/>
      <c r="R28" s="33"/>
      <c r="S28" s="33"/>
      <c r="T28" s="33"/>
      <c r="U28" s="33"/>
      <c r="V28" s="33"/>
      <c r="W28" s="33"/>
      <c r="X28" s="33"/>
      <c r="Y28" s="33"/>
      <c r="Z28" s="33"/>
    </row>
    <row r="29" ht="16.5" customHeight="1">
      <c r="A29" s="124" t="s">
        <v>125</v>
      </c>
      <c r="B29" s="35"/>
      <c r="C29" s="35"/>
      <c r="D29" s="35"/>
      <c r="E29" s="35"/>
      <c r="F29" s="35"/>
      <c r="G29" s="35"/>
      <c r="H29" s="35"/>
      <c r="I29" s="35"/>
      <c r="J29" s="35"/>
      <c r="K29" s="35"/>
      <c r="L29" s="35"/>
      <c r="M29" s="36"/>
      <c r="N29" s="125">
        <v>45778.0</v>
      </c>
      <c r="O29" s="38"/>
      <c r="P29" s="33"/>
      <c r="Q29" s="33"/>
      <c r="R29" s="33"/>
      <c r="S29" s="33"/>
      <c r="T29" s="33"/>
      <c r="U29" s="33"/>
      <c r="V29" s="33"/>
      <c r="W29" s="33"/>
      <c r="X29" s="33"/>
      <c r="Y29" s="33"/>
      <c r="Z29" s="33"/>
    </row>
    <row r="30" ht="16.5" customHeight="1">
      <c r="A30" s="124" t="s">
        <v>130</v>
      </c>
      <c r="B30" s="35"/>
      <c r="C30" s="35"/>
      <c r="D30" s="35"/>
      <c r="E30" s="35"/>
      <c r="F30" s="35"/>
      <c r="G30" s="35"/>
      <c r="H30" s="35"/>
      <c r="I30" s="35"/>
      <c r="J30" s="35"/>
      <c r="K30" s="35"/>
      <c r="L30" s="35"/>
      <c r="M30" s="36"/>
      <c r="N30" s="125">
        <v>45809.0</v>
      </c>
      <c r="O30" s="38"/>
      <c r="P30" s="33"/>
      <c r="Q30" s="33"/>
      <c r="R30" s="33"/>
      <c r="S30" s="33"/>
      <c r="T30" s="33"/>
      <c r="U30" s="33"/>
      <c r="V30" s="33"/>
      <c r="W30" s="33"/>
      <c r="X30" s="33"/>
      <c r="Y30" s="33"/>
      <c r="Z30" s="33"/>
    </row>
    <row r="31" ht="16.5" customHeight="1">
      <c r="A31" s="124" t="s">
        <v>133</v>
      </c>
      <c r="B31" s="35"/>
      <c r="C31" s="35"/>
      <c r="D31" s="35"/>
      <c r="E31" s="35"/>
      <c r="F31" s="35"/>
      <c r="G31" s="35"/>
      <c r="H31" s="35"/>
      <c r="I31" s="35"/>
      <c r="J31" s="35"/>
      <c r="K31" s="35"/>
      <c r="L31" s="35"/>
      <c r="M31" s="36"/>
      <c r="N31" s="125">
        <v>45839.0</v>
      </c>
      <c r="O31" s="38"/>
      <c r="P31" s="33"/>
      <c r="Q31" s="33"/>
      <c r="R31" s="33"/>
      <c r="S31" s="33"/>
      <c r="T31" s="33"/>
      <c r="U31" s="33"/>
      <c r="V31" s="33"/>
      <c r="W31" s="33"/>
      <c r="X31" s="33"/>
      <c r="Y31" s="33"/>
      <c r="Z31" s="33"/>
    </row>
    <row r="32" ht="16.5" customHeight="1">
      <c r="A32" s="124" t="s">
        <v>113</v>
      </c>
      <c r="B32" s="35"/>
      <c r="C32" s="35"/>
      <c r="D32" s="35"/>
      <c r="E32" s="35"/>
      <c r="F32" s="35"/>
      <c r="G32" s="35"/>
      <c r="H32" s="35"/>
      <c r="I32" s="35"/>
      <c r="J32" s="35"/>
      <c r="K32" s="35"/>
      <c r="L32" s="35"/>
      <c r="M32" s="36"/>
      <c r="N32" s="125">
        <v>45870.0</v>
      </c>
      <c r="O32" s="38"/>
      <c r="P32" s="33"/>
      <c r="Q32" s="33"/>
      <c r="R32" s="33"/>
      <c r="S32" s="33"/>
      <c r="T32" s="33"/>
      <c r="U32" s="33"/>
      <c r="V32" s="33"/>
      <c r="W32" s="33"/>
      <c r="X32" s="33"/>
      <c r="Y32" s="33"/>
      <c r="Z32" s="33"/>
    </row>
    <row r="33" ht="16.5" customHeight="1">
      <c r="A33" s="124" t="s">
        <v>135</v>
      </c>
      <c r="B33" s="35"/>
      <c r="C33" s="35"/>
      <c r="D33" s="35"/>
      <c r="E33" s="35"/>
      <c r="F33" s="35"/>
      <c r="G33" s="35"/>
      <c r="H33" s="35"/>
      <c r="I33" s="35"/>
      <c r="J33" s="35"/>
      <c r="K33" s="35"/>
      <c r="L33" s="35"/>
      <c r="M33" s="36"/>
      <c r="N33" s="125">
        <v>45901.0</v>
      </c>
      <c r="O33" s="38"/>
      <c r="P33" s="33"/>
      <c r="Q33" s="33"/>
      <c r="R33" s="33"/>
      <c r="S33" s="33"/>
      <c r="T33" s="33"/>
      <c r="U33" s="33"/>
      <c r="V33" s="33"/>
      <c r="W33" s="33"/>
      <c r="X33" s="33"/>
      <c r="Y33" s="33"/>
      <c r="Z33" s="33"/>
    </row>
    <row r="34" ht="16.5" customHeight="1">
      <c r="A34" s="124" t="s">
        <v>136</v>
      </c>
      <c r="B34" s="35"/>
      <c r="C34" s="35"/>
      <c r="D34" s="35"/>
      <c r="E34" s="35"/>
      <c r="F34" s="35"/>
      <c r="G34" s="35"/>
      <c r="H34" s="35"/>
      <c r="I34" s="35"/>
      <c r="J34" s="35"/>
      <c r="K34" s="35"/>
      <c r="L34" s="35"/>
      <c r="M34" s="36"/>
      <c r="N34" s="125">
        <v>45931.0</v>
      </c>
      <c r="O34" s="38"/>
      <c r="P34" s="33"/>
      <c r="Q34" s="33"/>
      <c r="R34" s="33"/>
      <c r="S34" s="33"/>
      <c r="T34" s="33"/>
      <c r="U34" s="33"/>
      <c r="V34" s="33"/>
      <c r="W34" s="33"/>
      <c r="X34" s="33"/>
      <c r="Y34" s="33"/>
      <c r="Z34" s="33"/>
    </row>
    <row r="35" ht="16.5" customHeight="1">
      <c r="A35" s="124" t="s">
        <v>138</v>
      </c>
      <c r="B35" s="35"/>
      <c r="C35" s="35"/>
      <c r="D35" s="35"/>
      <c r="E35" s="35"/>
      <c r="F35" s="35"/>
      <c r="G35" s="35"/>
      <c r="H35" s="35"/>
      <c r="I35" s="35"/>
      <c r="J35" s="35"/>
      <c r="K35" s="35"/>
      <c r="L35" s="35"/>
      <c r="M35" s="36"/>
      <c r="N35" s="125">
        <v>45962.0</v>
      </c>
      <c r="O35" s="38"/>
      <c r="P35" s="33"/>
      <c r="Q35" s="33"/>
      <c r="R35" s="33"/>
      <c r="S35" s="33"/>
      <c r="T35" s="33"/>
      <c r="U35" s="33"/>
      <c r="V35" s="33"/>
      <c r="W35" s="33"/>
      <c r="X35" s="33"/>
      <c r="Y35" s="33"/>
      <c r="Z35" s="33"/>
    </row>
    <row r="36" ht="16.5" customHeight="1">
      <c r="A36" s="124" t="s">
        <v>141</v>
      </c>
      <c r="B36" s="35"/>
      <c r="C36" s="35"/>
      <c r="D36" s="35"/>
      <c r="E36" s="35"/>
      <c r="F36" s="35"/>
      <c r="G36" s="35"/>
      <c r="H36" s="35"/>
      <c r="I36" s="35"/>
      <c r="J36" s="35"/>
      <c r="K36" s="35"/>
      <c r="L36" s="35"/>
      <c r="M36" s="36"/>
      <c r="N36" s="125">
        <v>45992.0</v>
      </c>
      <c r="O36" s="38"/>
      <c r="P36" s="33"/>
      <c r="Q36" s="33"/>
      <c r="R36" s="33"/>
      <c r="S36" s="33"/>
      <c r="T36" s="33"/>
      <c r="U36" s="33"/>
      <c r="V36" s="33"/>
      <c r="W36" s="33"/>
      <c r="X36" s="33"/>
      <c r="Y36" s="33"/>
      <c r="Z36" s="33"/>
    </row>
    <row r="37" ht="15.0" customHeight="1">
      <c r="A37" s="122" t="s">
        <v>143</v>
      </c>
      <c r="B37" s="29"/>
      <c r="C37" s="29"/>
      <c r="D37" s="29"/>
      <c r="E37" s="29"/>
      <c r="F37" s="29"/>
      <c r="G37" s="29"/>
      <c r="H37" s="29"/>
      <c r="I37" s="29"/>
      <c r="J37" s="29"/>
      <c r="K37" s="29"/>
      <c r="L37" s="29"/>
      <c r="M37" s="30"/>
      <c r="N37" s="123" t="s">
        <v>101</v>
      </c>
      <c r="O37" s="32"/>
      <c r="P37" s="33"/>
      <c r="Q37" s="33"/>
      <c r="R37" s="33"/>
      <c r="S37" s="33"/>
      <c r="T37" s="33"/>
      <c r="U37" s="33"/>
      <c r="V37" s="33"/>
      <c r="W37" s="33"/>
      <c r="X37" s="33"/>
      <c r="Y37" s="33"/>
      <c r="Z37" s="33"/>
    </row>
    <row r="38" ht="24.0" customHeight="1">
      <c r="A38" s="124"/>
      <c r="B38" s="35"/>
      <c r="C38" s="35"/>
      <c r="D38" s="35"/>
      <c r="E38" s="35"/>
      <c r="F38" s="35"/>
      <c r="G38" s="35"/>
      <c r="H38" s="35"/>
      <c r="I38" s="35"/>
      <c r="J38" s="35"/>
      <c r="K38" s="35"/>
      <c r="L38" s="35"/>
      <c r="M38" s="36"/>
      <c r="N38" s="129"/>
      <c r="O38" s="38"/>
      <c r="P38" s="33"/>
      <c r="Q38" s="33"/>
      <c r="R38" s="33"/>
      <c r="S38" s="33"/>
      <c r="T38" s="33"/>
      <c r="U38" s="33"/>
      <c r="V38" s="33"/>
      <c r="W38" s="33"/>
      <c r="X38" s="33"/>
      <c r="Y38" s="33"/>
      <c r="Z38" s="33"/>
    </row>
    <row r="39" ht="22.5" customHeight="1">
      <c r="A39" s="130"/>
      <c r="B39" s="44"/>
      <c r="C39" s="44"/>
      <c r="D39" s="44"/>
      <c r="E39" s="44"/>
      <c r="F39" s="44"/>
      <c r="G39" s="44"/>
      <c r="H39" s="44"/>
      <c r="I39" s="44"/>
      <c r="J39" s="44"/>
      <c r="K39" s="44"/>
      <c r="L39" s="44"/>
      <c r="M39" s="45"/>
      <c r="N39" s="132"/>
      <c r="O39" s="48"/>
      <c r="P39" s="33"/>
      <c r="Q39" s="33"/>
      <c r="R39" s="33"/>
      <c r="S39" s="33"/>
      <c r="T39" s="33"/>
      <c r="U39" s="33"/>
      <c r="V39" s="33"/>
      <c r="W39" s="33"/>
      <c r="X39" s="33"/>
      <c r="Y39" s="33"/>
      <c r="Z39" s="33"/>
    </row>
    <row r="40" ht="6.0" customHeight="1">
      <c r="A40" s="134"/>
      <c r="B40" s="73"/>
      <c r="C40" s="73"/>
      <c r="D40" s="73"/>
      <c r="E40" s="73"/>
      <c r="F40" s="73"/>
      <c r="G40" s="73"/>
      <c r="H40" s="73"/>
      <c r="I40" s="73"/>
      <c r="J40" s="73"/>
      <c r="K40" s="73"/>
      <c r="L40" s="73"/>
      <c r="M40" s="73"/>
      <c r="N40" s="73"/>
      <c r="O40" s="13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57" t="s">
        <v>137</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57" t="s">
        <v>139</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57" t="s">
        <v>140</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57" t="s">
        <v>142</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57" t="s">
        <v>144</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57" t="s">
        <v>145</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57" t="s">
        <v>146</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57" t="s">
        <v>147</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57" t="s">
        <v>148</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57" t="s">
        <v>80</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57" t="s">
        <v>149</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57" t="s">
        <v>150</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57" t="s">
        <v>151</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0">
        <v>0.78</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0">
        <v>0.8</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5433070866141736" footer="0.0" header="0.0" left="0.3937007874015748" right="0.5511811023622047" top="0.984251968503937"/>
  <pageSetup fitToHeight="0" orientation="portrait"/>
  <headerFooter>
    <oddHeader>&amp;L &amp;C AGUAS DEL HUILA S.A. E.S.P. NIT.  800.100.553-2 FORMATO: MATRIZ DE REGISTRO Y MEDICIÓN DE INDICADORES VERSION 8.0</oddHeader>
    <oddFooter>&amp;R Pág. &amp;P |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40</v>
      </c>
      <c r="B1" s="29"/>
      <c r="C1" s="29"/>
      <c r="D1" s="29"/>
      <c r="E1" s="30"/>
      <c r="F1" s="31" t="str">
        <f>'SET-G. Conocimiento'!J1</f>
        <v>GESTIÓN DEL CONOCIMIENTO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Conocimiento'!$B6</f>
        <v>Satisfacción del cliente</v>
      </c>
      <c r="G2" s="35"/>
      <c r="H2" s="35"/>
      <c r="I2" s="35"/>
      <c r="J2" s="35"/>
      <c r="K2" s="35"/>
      <c r="L2" s="35"/>
      <c r="M2" s="35"/>
      <c r="N2" s="35"/>
      <c r="O2" s="38"/>
      <c r="P2" s="33"/>
      <c r="Q2" s="33"/>
      <c r="R2" s="33"/>
      <c r="S2" s="33"/>
      <c r="T2" s="33"/>
      <c r="U2" s="33"/>
      <c r="V2" s="33"/>
      <c r="W2" s="33"/>
      <c r="X2" s="33"/>
      <c r="Y2" s="33"/>
      <c r="Z2" s="33"/>
    </row>
    <row r="3" ht="15.75" customHeight="1">
      <c r="A3" s="34" t="s">
        <v>44</v>
      </c>
      <c r="B3" s="35"/>
      <c r="C3" s="35"/>
      <c r="D3" s="35"/>
      <c r="E3" s="36"/>
      <c r="F3" s="42" t="str">
        <f>'SET-G. Conocimiento'!F6</f>
        <v>Efectividad</v>
      </c>
      <c r="G3" s="35"/>
      <c r="H3" s="35"/>
      <c r="I3" s="35"/>
      <c r="J3" s="35"/>
      <c r="K3" s="35"/>
      <c r="L3" s="35"/>
      <c r="M3" s="35"/>
      <c r="N3" s="35"/>
      <c r="O3" s="38"/>
      <c r="P3" s="33"/>
      <c r="Q3" s="33"/>
      <c r="R3" s="33"/>
      <c r="S3" s="33"/>
      <c r="T3" s="33"/>
      <c r="U3" s="33"/>
      <c r="V3" s="33"/>
      <c r="W3" s="33"/>
      <c r="X3" s="33"/>
      <c r="Y3" s="33"/>
      <c r="Z3" s="33"/>
    </row>
    <row r="4" ht="17.25" customHeight="1">
      <c r="A4" s="43" t="s">
        <v>49</v>
      </c>
      <c r="B4" s="44"/>
      <c r="C4" s="44"/>
      <c r="D4" s="44"/>
      <c r="E4" s="45"/>
      <c r="F4" s="46" t="s">
        <v>51</v>
      </c>
      <c r="G4" s="47" t="str">
        <f>'SET-G. Conocimiento'!A6</f>
        <v>IN03</v>
      </c>
      <c r="H4" s="44"/>
      <c r="I4" s="44"/>
      <c r="J4" s="44"/>
      <c r="K4" s="44"/>
      <c r="L4" s="44"/>
      <c r="M4" s="44"/>
      <c r="N4" s="44"/>
      <c r="O4" s="48"/>
      <c r="P4" s="33"/>
      <c r="Q4" s="33"/>
      <c r="R4" s="33"/>
      <c r="S4" s="33"/>
      <c r="T4" s="33"/>
      <c r="U4" s="33"/>
      <c r="V4" s="33"/>
      <c r="W4" s="33"/>
      <c r="X4" s="33"/>
      <c r="Y4" s="33"/>
      <c r="Z4" s="33"/>
    </row>
    <row r="5" ht="12.75" customHeight="1">
      <c r="A5" s="49" t="s">
        <v>52</v>
      </c>
      <c r="B5" s="50"/>
      <c r="C5" s="50"/>
      <c r="D5" s="51"/>
      <c r="E5" s="52" t="s">
        <v>53</v>
      </c>
      <c r="F5" s="53" t="s">
        <v>54</v>
      </c>
      <c r="G5" s="51"/>
      <c r="H5" s="52" t="s">
        <v>55</v>
      </c>
      <c r="I5" s="52" t="s">
        <v>56</v>
      </c>
      <c r="J5" s="53" t="s">
        <v>57</v>
      </c>
      <c r="K5" s="51"/>
      <c r="L5" s="58" t="s">
        <v>58</v>
      </c>
      <c r="M5" s="29"/>
      <c r="N5" s="29"/>
      <c r="O5" s="32"/>
      <c r="P5" s="33"/>
      <c r="Q5" s="33"/>
      <c r="R5" s="33"/>
      <c r="S5" s="33"/>
      <c r="T5" s="33"/>
      <c r="U5" s="33"/>
      <c r="V5" s="33"/>
      <c r="W5" s="33"/>
      <c r="X5" s="33"/>
      <c r="Y5" s="33"/>
      <c r="Z5" s="33"/>
    </row>
    <row r="6" ht="46.5" customHeight="1">
      <c r="A6" s="59"/>
      <c r="B6" s="60"/>
      <c r="C6" s="60"/>
      <c r="D6" s="61"/>
      <c r="E6" s="62"/>
      <c r="F6" s="63"/>
      <c r="G6" s="61"/>
      <c r="H6" s="62"/>
      <c r="I6" s="62"/>
      <c r="J6" s="63"/>
      <c r="K6" s="61"/>
      <c r="L6" s="65" t="s">
        <v>74</v>
      </c>
      <c r="M6" s="36"/>
      <c r="N6" s="65" t="s">
        <v>78</v>
      </c>
      <c r="O6" s="38"/>
      <c r="P6" s="33"/>
      <c r="Q6" s="33"/>
      <c r="R6" s="33"/>
      <c r="S6" s="33"/>
      <c r="T6" s="33"/>
      <c r="U6" s="33"/>
      <c r="V6" s="33"/>
      <c r="W6" s="33"/>
      <c r="X6" s="33"/>
      <c r="Y6" s="33"/>
      <c r="Z6" s="33"/>
    </row>
    <row r="7" ht="74.25" customHeight="1">
      <c r="A7" s="66" t="str">
        <f>'SET-G. Conocimiento'!$C6</f>
        <v>Obtener la percepción del cliente y/o usuarios sobre los diferentes programas y actividades de capacitación e inducción, que permitan emprender acciones de mejora y fijación permanente de nuevos estándares de calidad </v>
      </c>
      <c r="B7" s="44"/>
      <c r="C7" s="44"/>
      <c r="D7" s="45"/>
      <c r="E7" s="67" t="s">
        <v>79</v>
      </c>
      <c r="F7" s="68" t="str">
        <f>'SET-G. Conocimiento'!$D6</f>
        <v>Número de clientes satisfechos / Número de clientes encuestados *100</v>
      </c>
      <c r="G7" s="45"/>
      <c r="H7" s="69">
        <f>$O14</f>
        <v>0.75</v>
      </c>
      <c r="I7" s="70" t="str">
        <f>'SET-G. Conocimiento'!$E6</f>
        <v>Trimestral</v>
      </c>
      <c r="J7" s="71" t="s">
        <v>80</v>
      </c>
      <c r="K7" s="44"/>
      <c r="L7" s="44"/>
      <c r="M7" s="44"/>
      <c r="N7" s="44"/>
      <c r="O7" s="48"/>
      <c r="P7" s="33"/>
      <c r="Q7" s="33"/>
      <c r="R7" s="33"/>
      <c r="S7" s="33"/>
      <c r="T7" s="33"/>
      <c r="U7" s="33"/>
      <c r="V7" s="33"/>
      <c r="W7" s="33"/>
      <c r="X7" s="33"/>
      <c r="Y7" s="33"/>
      <c r="Z7" s="33"/>
    </row>
    <row r="8" ht="13.5" customHeight="1">
      <c r="A8" s="72" t="s">
        <v>81</v>
      </c>
      <c r="B8" s="73"/>
      <c r="C8" s="73"/>
      <c r="D8" s="73"/>
      <c r="E8" s="73"/>
      <c r="F8" s="73"/>
      <c r="G8" s="73"/>
      <c r="H8" s="73"/>
      <c r="I8" s="73"/>
      <c r="J8" s="73"/>
      <c r="K8" s="73"/>
      <c r="L8" s="73"/>
      <c r="M8" s="73"/>
      <c r="N8" s="73"/>
      <c r="O8" s="74"/>
      <c r="P8" s="33"/>
      <c r="Q8" s="33"/>
      <c r="R8" s="33"/>
      <c r="S8" s="33"/>
      <c r="T8" s="33"/>
      <c r="U8" s="33"/>
      <c r="V8" s="33"/>
      <c r="W8" s="33"/>
      <c r="X8" s="33"/>
      <c r="Y8" s="33"/>
      <c r="Z8" s="33"/>
    </row>
    <row r="9" ht="21.75" customHeight="1">
      <c r="A9" s="75" t="s">
        <v>82</v>
      </c>
      <c r="B9" s="76"/>
      <c r="C9" s="76"/>
      <c r="D9" s="76"/>
      <c r="E9" s="76"/>
      <c r="F9" s="76"/>
      <c r="G9" s="76"/>
      <c r="H9" s="76"/>
      <c r="I9" s="76"/>
      <c r="J9" s="76"/>
      <c r="K9" s="76"/>
      <c r="L9" s="76"/>
      <c r="M9" s="76"/>
      <c r="N9" s="76"/>
      <c r="O9" s="77"/>
      <c r="P9" s="33"/>
      <c r="Q9" s="33"/>
      <c r="R9" s="33"/>
      <c r="S9" s="33"/>
      <c r="T9" s="33"/>
      <c r="U9" s="33"/>
      <c r="V9" s="33"/>
      <c r="W9" s="33"/>
      <c r="X9" s="33"/>
      <c r="Y9" s="33"/>
      <c r="Z9" s="33"/>
    </row>
    <row r="10" ht="15.0" customHeight="1">
      <c r="A10" s="79" t="s">
        <v>84</v>
      </c>
      <c r="B10" s="73"/>
      <c r="C10" s="73"/>
      <c r="D10" s="73"/>
      <c r="E10" s="73"/>
      <c r="F10" s="73"/>
      <c r="G10" s="73"/>
      <c r="H10" s="73"/>
      <c r="I10" s="73"/>
      <c r="J10" s="73"/>
      <c r="K10" s="73"/>
      <c r="L10" s="73"/>
      <c r="M10" s="73"/>
      <c r="N10" s="73"/>
      <c r="O10" s="74"/>
      <c r="P10" s="33"/>
      <c r="Q10" s="33"/>
      <c r="R10" s="33"/>
      <c r="S10" s="33"/>
      <c r="T10" s="33"/>
      <c r="U10" s="33"/>
      <c r="V10" s="82"/>
      <c r="W10" s="83"/>
      <c r="X10" s="83"/>
      <c r="Y10" s="33"/>
      <c r="Z10" s="33"/>
    </row>
    <row r="11" ht="16.5" customHeight="1">
      <c r="A11" s="84" t="s">
        <v>85</v>
      </c>
      <c r="B11" s="29"/>
      <c r="C11" s="29"/>
      <c r="D11" s="29"/>
      <c r="E11" s="29"/>
      <c r="F11" s="29"/>
      <c r="G11" s="29"/>
      <c r="H11" s="29"/>
      <c r="I11" s="29"/>
      <c r="J11" s="29"/>
      <c r="K11" s="29"/>
      <c r="L11" s="29"/>
      <c r="M11" s="29"/>
      <c r="N11" s="29"/>
      <c r="O11" s="32"/>
      <c r="P11" s="33"/>
      <c r="Q11" s="33"/>
      <c r="R11" s="33"/>
      <c r="S11" s="33"/>
      <c r="T11" s="33"/>
      <c r="U11" s="33"/>
      <c r="V11" s="82"/>
      <c r="W11" s="85"/>
      <c r="X11" s="85"/>
      <c r="Y11" s="33"/>
      <c r="Z11" s="33"/>
    </row>
    <row r="12" ht="16.5" customHeight="1">
      <c r="A12" s="86" t="s">
        <v>86</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87</v>
      </c>
      <c r="P12" s="33"/>
      <c r="Q12" s="33"/>
      <c r="R12" s="33"/>
      <c r="S12" s="33"/>
      <c r="T12" s="33"/>
      <c r="U12" s="33"/>
      <c r="V12" s="82"/>
      <c r="W12" s="85"/>
      <c r="X12" s="85"/>
      <c r="Y12" s="33"/>
      <c r="Z12" s="33"/>
    </row>
    <row r="13" ht="16.5" customHeight="1">
      <c r="A13" s="89" t="s">
        <v>8</v>
      </c>
      <c r="B13" s="36"/>
      <c r="C13" s="90">
        <f t="shared" ref="C13:N13" si="1">$O$13</f>
        <v>0.72</v>
      </c>
      <c r="D13" s="90">
        <f t="shared" si="1"/>
        <v>0.72</v>
      </c>
      <c r="E13" s="90">
        <f t="shared" si="1"/>
        <v>0.72</v>
      </c>
      <c r="F13" s="90">
        <f t="shared" si="1"/>
        <v>0.72</v>
      </c>
      <c r="G13" s="90">
        <f t="shared" si="1"/>
        <v>0.72</v>
      </c>
      <c r="H13" s="90">
        <f t="shared" si="1"/>
        <v>0.72</v>
      </c>
      <c r="I13" s="90">
        <f t="shared" si="1"/>
        <v>0.72</v>
      </c>
      <c r="J13" s="90">
        <f t="shared" si="1"/>
        <v>0.72</v>
      </c>
      <c r="K13" s="90">
        <f t="shared" si="1"/>
        <v>0.72</v>
      </c>
      <c r="L13" s="90">
        <f t="shared" si="1"/>
        <v>0.72</v>
      </c>
      <c r="M13" s="90">
        <f t="shared" si="1"/>
        <v>0.72</v>
      </c>
      <c r="N13" s="90">
        <f t="shared" si="1"/>
        <v>0.72</v>
      </c>
      <c r="O13" s="91">
        <f>'SET-G. Conocimiento'!J6</f>
        <v>0.72</v>
      </c>
      <c r="P13" s="33"/>
      <c r="Q13" s="33"/>
      <c r="R13" s="33"/>
      <c r="S13" s="33"/>
      <c r="T13" s="33"/>
      <c r="U13" s="33"/>
      <c r="V13" s="82"/>
      <c r="W13" s="85"/>
      <c r="X13" s="85"/>
      <c r="Y13" s="33"/>
      <c r="Z13" s="33"/>
    </row>
    <row r="14" ht="17.25" customHeight="1">
      <c r="A14" s="89" t="s">
        <v>88</v>
      </c>
      <c r="B14" s="36"/>
      <c r="C14" s="90">
        <f t="shared" ref="C14:N14" si="2">$O$14</f>
        <v>0.75</v>
      </c>
      <c r="D14" s="90">
        <f t="shared" si="2"/>
        <v>0.75</v>
      </c>
      <c r="E14" s="90">
        <f t="shared" si="2"/>
        <v>0.75</v>
      </c>
      <c r="F14" s="90">
        <f t="shared" si="2"/>
        <v>0.75</v>
      </c>
      <c r="G14" s="90">
        <f t="shared" si="2"/>
        <v>0.75</v>
      </c>
      <c r="H14" s="90">
        <f t="shared" si="2"/>
        <v>0.75</v>
      </c>
      <c r="I14" s="90">
        <f t="shared" si="2"/>
        <v>0.75</v>
      </c>
      <c r="J14" s="90">
        <f t="shared" si="2"/>
        <v>0.75</v>
      </c>
      <c r="K14" s="90">
        <f t="shared" si="2"/>
        <v>0.75</v>
      </c>
      <c r="L14" s="90">
        <f t="shared" si="2"/>
        <v>0.75</v>
      </c>
      <c r="M14" s="90">
        <f t="shared" si="2"/>
        <v>0.75</v>
      </c>
      <c r="N14" s="90">
        <f t="shared" si="2"/>
        <v>0.75</v>
      </c>
      <c r="O14" s="91">
        <f>'SET-G. Conocimiento'!K6</f>
        <v>0.75</v>
      </c>
      <c r="P14" s="33"/>
      <c r="Q14" s="33"/>
      <c r="R14" s="33"/>
      <c r="S14" s="33"/>
      <c r="T14" s="33"/>
      <c r="U14" s="33"/>
      <c r="V14" s="82"/>
      <c r="W14" s="85"/>
      <c r="X14" s="85"/>
      <c r="Y14" s="33"/>
      <c r="Z14" s="33"/>
    </row>
    <row r="15" ht="17.25" customHeight="1">
      <c r="A15" s="93" t="s">
        <v>89</v>
      </c>
      <c r="B15" s="36"/>
      <c r="C15" s="94" t="str">
        <f t="shared" ref="C15:O15" si="3">IF((C17),C16/C17,"-")</f>
        <v>-</v>
      </c>
      <c r="D15" s="94">
        <f t="shared" si="3"/>
        <v>1</v>
      </c>
      <c r="E15" s="94">
        <f t="shared" si="3"/>
        <v>1</v>
      </c>
      <c r="F15" s="94">
        <f t="shared" si="3"/>
        <v>1</v>
      </c>
      <c r="G15" s="94">
        <f t="shared" si="3"/>
        <v>1</v>
      </c>
      <c r="H15" s="94">
        <f t="shared" si="3"/>
        <v>1</v>
      </c>
      <c r="I15" s="94">
        <f t="shared" si="3"/>
        <v>1</v>
      </c>
      <c r="J15" s="94" t="str">
        <f t="shared" si="3"/>
        <v>-</v>
      </c>
      <c r="K15" s="94">
        <f t="shared" si="3"/>
        <v>1</v>
      </c>
      <c r="L15" s="94">
        <f t="shared" si="3"/>
        <v>1</v>
      </c>
      <c r="M15" s="94">
        <f t="shared" si="3"/>
        <v>1</v>
      </c>
      <c r="N15" s="94">
        <f t="shared" si="3"/>
        <v>1</v>
      </c>
      <c r="O15" s="95">
        <f t="shared" si="3"/>
        <v>1</v>
      </c>
      <c r="P15" s="33"/>
      <c r="Q15" s="33"/>
      <c r="R15" s="33"/>
      <c r="S15" s="33"/>
      <c r="T15" s="33"/>
      <c r="U15" s="33"/>
      <c r="V15" s="82"/>
      <c r="W15" s="85"/>
      <c r="X15" s="85"/>
      <c r="Y15" s="33"/>
      <c r="Z15" s="33"/>
    </row>
    <row r="16" ht="18.0" customHeight="1">
      <c r="A16" s="96" t="s">
        <v>90</v>
      </c>
      <c r="B16" s="97" t="s">
        <v>91</v>
      </c>
      <c r="C16" s="98">
        <v>0.0</v>
      </c>
      <c r="D16" s="98">
        <v>32.0</v>
      </c>
      <c r="E16" s="98">
        <v>28.0</v>
      </c>
      <c r="F16" s="98">
        <v>25.0</v>
      </c>
      <c r="G16" s="98">
        <v>22.0</v>
      </c>
      <c r="H16" s="98">
        <v>10.0</v>
      </c>
      <c r="I16" s="98">
        <v>10.0</v>
      </c>
      <c r="J16" s="98">
        <v>0.0</v>
      </c>
      <c r="K16" s="98">
        <v>17.0</v>
      </c>
      <c r="L16" s="98">
        <v>408.0</v>
      </c>
      <c r="M16" s="98">
        <v>17.0</v>
      </c>
      <c r="N16" s="98">
        <v>150.0</v>
      </c>
      <c r="O16" s="99">
        <f t="shared" ref="O16:O17" si="4">SUM(C16:N16)</f>
        <v>719</v>
      </c>
      <c r="P16" s="33"/>
      <c r="Q16" s="33"/>
      <c r="R16" s="33"/>
      <c r="S16" s="33"/>
      <c r="T16" s="33"/>
      <c r="U16" s="33"/>
      <c r="V16" s="82"/>
      <c r="W16" s="85"/>
      <c r="X16" s="85"/>
      <c r="Y16" s="33"/>
      <c r="Z16" s="33"/>
    </row>
    <row r="17" ht="12.75" customHeight="1">
      <c r="A17" s="100"/>
      <c r="B17" s="97" t="s">
        <v>93</v>
      </c>
      <c r="C17" s="98">
        <v>0.0</v>
      </c>
      <c r="D17" s="98">
        <v>32.0</v>
      </c>
      <c r="E17" s="98">
        <v>28.0</v>
      </c>
      <c r="F17" s="98">
        <v>25.0</v>
      </c>
      <c r="G17" s="98">
        <v>22.0</v>
      </c>
      <c r="H17" s="98">
        <v>10.0</v>
      </c>
      <c r="I17" s="98">
        <v>10.0</v>
      </c>
      <c r="J17" s="98">
        <v>0.0</v>
      </c>
      <c r="K17" s="98">
        <v>17.0</v>
      </c>
      <c r="L17" s="98">
        <v>408.0</v>
      </c>
      <c r="M17" s="98">
        <v>17.0</v>
      </c>
      <c r="N17" s="98">
        <v>150.0</v>
      </c>
      <c r="O17" s="99">
        <f t="shared" si="4"/>
        <v>719</v>
      </c>
      <c r="P17" s="33"/>
      <c r="Q17" s="33"/>
      <c r="R17" s="33"/>
      <c r="S17" s="33"/>
      <c r="T17" s="33"/>
      <c r="U17" s="33"/>
      <c r="V17" s="82"/>
      <c r="W17" s="85"/>
      <c r="X17" s="85"/>
      <c r="Y17" s="33"/>
      <c r="Z17" s="33"/>
    </row>
    <row r="18" ht="17.25" customHeight="1">
      <c r="A18" s="100"/>
      <c r="B18" s="101"/>
      <c r="C18" s="98"/>
      <c r="D18" s="98"/>
      <c r="E18" s="98"/>
      <c r="F18" s="98"/>
      <c r="G18" s="98"/>
      <c r="H18" s="98"/>
      <c r="I18" s="98"/>
      <c r="J18" s="98"/>
      <c r="K18" s="98"/>
      <c r="L18" s="98"/>
      <c r="M18" s="98"/>
      <c r="N18" s="98"/>
      <c r="O18" s="99"/>
      <c r="P18" s="33"/>
      <c r="Q18" s="33"/>
      <c r="R18" s="33"/>
      <c r="S18" s="33"/>
      <c r="T18" s="33"/>
      <c r="U18" s="33"/>
      <c r="V18" s="82"/>
      <c r="W18" s="85"/>
      <c r="X18" s="85"/>
      <c r="Y18" s="33"/>
      <c r="Z18" s="33"/>
    </row>
    <row r="19" ht="18.0" customHeight="1">
      <c r="A19" s="102"/>
      <c r="B19" s="103" t="s">
        <v>96</v>
      </c>
      <c r="C19" s="104"/>
      <c r="D19" s="104"/>
      <c r="E19" s="104"/>
      <c r="F19" s="104"/>
      <c r="G19" s="104"/>
      <c r="H19" s="104"/>
      <c r="I19" s="104"/>
      <c r="J19" s="104"/>
      <c r="K19" s="104"/>
      <c r="L19" s="104"/>
      <c r="M19" s="104"/>
      <c r="N19" s="104"/>
      <c r="O19" s="105"/>
      <c r="P19" s="33"/>
      <c r="Q19" s="33"/>
      <c r="R19" s="33"/>
      <c r="S19" s="33"/>
      <c r="T19" s="33"/>
      <c r="U19" s="33"/>
      <c r="V19" s="82"/>
      <c r="W19" s="85"/>
      <c r="X19" s="85"/>
      <c r="Y19" s="33"/>
      <c r="Z19" s="33"/>
    </row>
    <row r="20" ht="14.25" customHeight="1">
      <c r="A20" s="106" t="s">
        <v>98</v>
      </c>
      <c r="B20" s="50"/>
      <c r="C20" s="51"/>
      <c r="D20" s="108" t="str">
        <f>'SET-G. Conocimiento'!$G6</f>
        <v>Entre 70% y 100%</v>
      </c>
      <c r="E20" s="109"/>
      <c r="F20" s="109"/>
      <c r="G20" s="110"/>
      <c r="H20" s="108" t="str">
        <f>'SET-G. Conocimiento'!$H6</f>
        <v>Entre 60% y 69%</v>
      </c>
      <c r="I20" s="109"/>
      <c r="J20" s="109"/>
      <c r="K20" s="110"/>
      <c r="L20" s="108" t="str">
        <f>'SET-G. Conocimiento'!$I6</f>
        <v>Menor al 59%</v>
      </c>
      <c r="M20" s="109"/>
      <c r="N20" s="109"/>
      <c r="O20" s="110"/>
      <c r="P20" s="33"/>
      <c r="Q20" s="33"/>
      <c r="R20" s="33"/>
      <c r="S20" s="33"/>
      <c r="T20" s="33"/>
      <c r="U20" s="33"/>
      <c r="V20" s="82"/>
      <c r="W20" s="85"/>
      <c r="X20" s="85"/>
      <c r="Y20" s="33"/>
      <c r="Z20" s="33"/>
    </row>
    <row r="21" ht="33.0" customHeight="1">
      <c r="A21" s="111"/>
      <c r="B21" s="76"/>
      <c r="C21" s="112"/>
      <c r="D21" s="113" t="s">
        <v>11</v>
      </c>
      <c r="E21" s="114"/>
      <c r="F21" s="114"/>
      <c r="G21" s="115"/>
      <c r="H21" s="116" t="s">
        <v>12</v>
      </c>
      <c r="I21" s="114"/>
      <c r="J21" s="114"/>
      <c r="K21" s="115"/>
      <c r="L21" s="117" t="s">
        <v>13</v>
      </c>
      <c r="M21" s="114"/>
      <c r="N21" s="114"/>
      <c r="O21" s="118"/>
      <c r="P21" s="33"/>
      <c r="Q21" s="33"/>
      <c r="R21" s="33"/>
      <c r="S21" s="33"/>
      <c r="T21" s="33"/>
      <c r="U21" s="33"/>
      <c r="V21" s="82"/>
      <c r="W21" s="85"/>
      <c r="X21" s="85"/>
      <c r="Y21" s="33"/>
      <c r="Z21" s="33"/>
    </row>
    <row r="22" ht="15.75" customHeight="1">
      <c r="A22" s="119" t="s">
        <v>99</v>
      </c>
      <c r="B22" s="114"/>
      <c r="C22" s="114"/>
      <c r="D22" s="114"/>
      <c r="E22" s="114"/>
      <c r="F22" s="114"/>
      <c r="G22" s="114"/>
      <c r="H22" s="114"/>
      <c r="I22" s="114"/>
      <c r="J22" s="114"/>
      <c r="K22" s="114"/>
      <c r="L22" s="114"/>
      <c r="M22" s="114"/>
      <c r="N22" s="114"/>
      <c r="O22" s="118"/>
      <c r="P22" s="33"/>
      <c r="Q22" s="33"/>
      <c r="R22" s="33"/>
      <c r="S22" s="33"/>
      <c r="T22" s="33"/>
      <c r="U22" s="33"/>
      <c r="V22" s="82"/>
      <c r="W22" s="85"/>
      <c r="X22" s="85"/>
      <c r="Y22" s="33"/>
      <c r="Z22" s="33"/>
    </row>
    <row r="23" ht="264.75" customHeight="1">
      <c r="A23" s="121"/>
      <c r="B23" s="109"/>
      <c r="C23" s="109"/>
      <c r="D23" s="109"/>
      <c r="E23" s="109"/>
      <c r="F23" s="109"/>
      <c r="G23" s="109"/>
      <c r="H23" s="109"/>
      <c r="I23" s="109"/>
      <c r="J23" s="109"/>
      <c r="K23" s="109"/>
      <c r="L23" s="109"/>
      <c r="M23" s="109"/>
      <c r="N23" s="109"/>
      <c r="O23" s="110"/>
      <c r="P23" s="33"/>
      <c r="Q23" s="33"/>
      <c r="R23" s="33"/>
      <c r="S23" s="33"/>
      <c r="T23" s="33"/>
      <c r="U23" s="33"/>
      <c r="V23" s="82"/>
      <c r="W23" s="33"/>
      <c r="X23" s="33"/>
      <c r="Y23" s="33"/>
      <c r="Z23" s="33"/>
    </row>
    <row r="24" ht="15.0" customHeight="1">
      <c r="A24" s="122" t="s">
        <v>100</v>
      </c>
      <c r="B24" s="29"/>
      <c r="C24" s="29"/>
      <c r="D24" s="29"/>
      <c r="E24" s="29"/>
      <c r="F24" s="29"/>
      <c r="G24" s="29"/>
      <c r="H24" s="29"/>
      <c r="I24" s="29"/>
      <c r="J24" s="29"/>
      <c r="K24" s="29"/>
      <c r="L24" s="29"/>
      <c r="M24" s="30"/>
      <c r="N24" s="123" t="s">
        <v>101</v>
      </c>
      <c r="O24" s="32"/>
      <c r="P24" s="33"/>
      <c r="Q24" s="33"/>
      <c r="R24" s="33"/>
      <c r="S24" s="33"/>
      <c r="T24" s="33"/>
      <c r="U24" s="33"/>
      <c r="V24" s="33"/>
      <c r="W24" s="33"/>
      <c r="X24" s="33"/>
      <c r="Y24" s="33"/>
      <c r="Z24" s="33"/>
    </row>
    <row r="25" ht="18.75" customHeight="1">
      <c r="A25" s="124" t="s">
        <v>102</v>
      </c>
      <c r="B25" s="35"/>
      <c r="C25" s="35"/>
      <c r="D25" s="35"/>
      <c r="E25" s="35"/>
      <c r="F25" s="35"/>
      <c r="G25" s="35"/>
      <c r="H25" s="35"/>
      <c r="I25" s="35"/>
      <c r="J25" s="35"/>
      <c r="K25" s="35"/>
      <c r="L25" s="35"/>
      <c r="M25" s="36"/>
      <c r="N25" s="125">
        <v>45658.0</v>
      </c>
      <c r="O25" s="38"/>
      <c r="P25" s="33"/>
      <c r="Q25" s="33"/>
      <c r="R25" s="33"/>
      <c r="S25" s="33"/>
      <c r="T25" s="33"/>
      <c r="U25" s="33"/>
      <c r="V25" s="33"/>
      <c r="W25" s="33"/>
      <c r="X25" s="33"/>
      <c r="Y25" s="33"/>
      <c r="Z25" s="33"/>
    </row>
    <row r="26" ht="25.5" customHeight="1">
      <c r="A26" s="124" t="s">
        <v>104</v>
      </c>
      <c r="B26" s="35"/>
      <c r="C26" s="35"/>
      <c r="D26" s="35"/>
      <c r="E26" s="35"/>
      <c r="F26" s="35"/>
      <c r="G26" s="35"/>
      <c r="H26" s="35"/>
      <c r="I26" s="35"/>
      <c r="J26" s="35"/>
      <c r="K26" s="35"/>
      <c r="L26" s="35"/>
      <c r="M26" s="36"/>
      <c r="N26" s="125">
        <v>45689.0</v>
      </c>
      <c r="O26" s="38"/>
      <c r="P26" s="33"/>
      <c r="Q26" s="33"/>
      <c r="R26" s="33"/>
      <c r="S26" s="33"/>
      <c r="T26" s="33"/>
      <c r="U26" s="33"/>
      <c r="V26" s="33"/>
      <c r="W26" s="33"/>
      <c r="X26" s="33"/>
      <c r="Y26" s="33"/>
      <c r="Z26" s="33"/>
    </row>
    <row r="27" ht="17.25" customHeight="1">
      <c r="A27" s="124" t="s">
        <v>106</v>
      </c>
      <c r="B27" s="35"/>
      <c r="C27" s="35"/>
      <c r="D27" s="35"/>
      <c r="E27" s="35"/>
      <c r="F27" s="35"/>
      <c r="G27" s="35"/>
      <c r="H27" s="35"/>
      <c r="I27" s="35"/>
      <c r="J27" s="35"/>
      <c r="K27" s="35"/>
      <c r="L27" s="35"/>
      <c r="M27" s="36"/>
      <c r="N27" s="125">
        <v>45717.0</v>
      </c>
      <c r="O27" s="38"/>
      <c r="P27" s="33"/>
      <c r="Q27" s="33"/>
      <c r="R27" s="33"/>
      <c r="S27" s="33"/>
      <c r="T27" s="33"/>
      <c r="U27" s="33"/>
      <c r="V27" s="33"/>
      <c r="W27" s="33"/>
      <c r="X27" s="33"/>
      <c r="Y27" s="33"/>
      <c r="Z27" s="33"/>
    </row>
    <row r="28" ht="22.5" customHeight="1">
      <c r="A28" s="124" t="s">
        <v>109</v>
      </c>
      <c r="B28" s="35"/>
      <c r="C28" s="35"/>
      <c r="D28" s="35"/>
      <c r="E28" s="35"/>
      <c r="F28" s="35"/>
      <c r="G28" s="35"/>
      <c r="H28" s="35"/>
      <c r="I28" s="35"/>
      <c r="J28" s="35"/>
      <c r="K28" s="35"/>
      <c r="L28" s="35"/>
      <c r="M28" s="36"/>
      <c r="N28" s="125">
        <v>45748.0</v>
      </c>
      <c r="O28" s="38"/>
      <c r="P28" s="33"/>
      <c r="Q28" s="33"/>
      <c r="R28" s="33"/>
      <c r="S28" s="33"/>
      <c r="T28" s="33"/>
      <c r="U28" s="33"/>
      <c r="V28" s="33"/>
      <c r="W28" s="33"/>
      <c r="X28" s="33"/>
      <c r="Y28" s="33"/>
      <c r="Z28" s="33"/>
    </row>
    <row r="29" ht="17.25" customHeight="1">
      <c r="A29" s="124" t="s">
        <v>112</v>
      </c>
      <c r="B29" s="35"/>
      <c r="C29" s="35"/>
      <c r="D29" s="35"/>
      <c r="E29" s="35"/>
      <c r="F29" s="35"/>
      <c r="G29" s="35"/>
      <c r="H29" s="35"/>
      <c r="I29" s="35"/>
      <c r="J29" s="35"/>
      <c r="K29" s="35"/>
      <c r="L29" s="35"/>
      <c r="M29" s="36"/>
      <c r="N29" s="125">
        <v>45778.0</v>
      </c>
      <c r="O29" s="38"/>
      <c r="P29" s="33"/>
      <c r="Q29" s="33"/>
      <c r="R29" s="33"/>
      <c r="S29" s="33"/>
      <c r="T29" s="33"/>
      <c r="U29" s="33"/>
      <c r="V29" s="33"/>
      <c r="W29" s="33"/>
      <c r="X29" s="33"/>
      <c r="Y29" s="33"/>
      <c r="Z29" s="33"/>
    </row>
    <row r="30" ht="17.25" customHeight="1">
      <c r="A30" s="124" t="s">
        <v>115</v>
      </c>
      <c r="B30" s="35"/>
      <c r="C30" s="35"/>
      <c r="D30" s="35"/>
      <c r="E30" s="35"/>
      <c r="F30" s="35"/>
      <c r="G30" s="35"/>
      <c r="H30" s="35"/>
      <c r="I30" s="35"/>
      <c r="J30" s="35"/>
      <c r="K30" s="35"/>
      <c r="L30" s="35"/>
      <c r="M30" s="36"/>
      <c r="N30" s="125">
        <v>45809.0</v>
      </c>
      <c r="O30" s="38"/>
      <c r="P30" s="33"/>
      <c r="Q30" s="33"/>
      <c r="R30" s="33"/>
      <c r="S30" s="33"/>
      <c r="T30" s="33"/>
      <c r="U30" s="33"/>
      <c r="V30" s="33"/>
      <c r="W30" s="33"/>
      <c r="X30" s="33"/>
      <c r="Y30" s="33"/>
      <c r="Z30" s="33"/>
    </row>
    <row r="31" ht="17.25" customHeight="1">
      <c r="A31" s="124" t="s">
        <v>118</v>
      </c>
      <c r="B31" s="35"/>
      <c r="C31" s="35"/>
      <c r="D31" s="35"/>
      <c r="E31" s="35"/>
      <c r="F31" s="35"/>
      <c r="G31" s="35"/>
      <c r="H31" s="35"/>
      <c r="I31" s="35"/>
      <c r="J31" s="35"/>
      <c r="K31" s="35"/>
      <c r="L31" s="35"/>
      <c r="M31" s="36"/>
      <c r="N31" s="125">
        <v>45839.0</v>
      </c>
      <c r="O31" s="38"/>
      <c r="P31" s="33"/>
      <c r="Q31" s="33"/>
      <c r="R31" s="33"/>
      <c r="S31" s="33"/>
      <c r="T31" s="33"/>
      <c r="U31" s="33"/>
      <c r="V31" s="33"/>
      <c r="W31" s="33"/>
      <c r="X31" s="33"/>
      <c r="Y31" s="33"/>
      <c r="Z31" s="33"/>
    </row>
    <row r="32" ht="17.25" customHeight="1">
      <c r="A32" s="124" t="s">
        <v>102</v>
      </c>
      <c r="B32" s="35"/>
      <c r="C32" s="35"/>
      <c r="D32" s="35"/>
      <c r="E32" s="35"/>
      <c r="F32" s="35"/>
      <c r="G32" s="35"/>
      <c r="H32" s="35"/>
      <c r="I32" s="35"/>
      <c r="J32" s="35"/>
      <c r="K32" s="35"/>
      <c r="L32" s="35"/>
      <c r="M32" s="36"/>
      <c r="N32" s="125">
        <v>45870.0</v>
      </c>
      <c r="O32" s="38"/>
      <c r="P32" s="33"/>
      <c r="Q32" s="33"/>
      <c r="R32" s="33"/>
      <c r="S32" s="33"/>
      <c r="T32" s="33"/>
      <c r="U32" s="33"/>
      <c r="V32" s="33"/>
      <c r="W32" s="33"/>
      <c r="X32" s="33"/>
      <c r="Y32" s="33"/>
      <c r="Z32" s="33"/>
    </row>
    <row r="33" ht="15.75" customHeight="1">
      <c r="A33" s="124" t="s">
        <v>122</v>
      </c>
      <c r="B33" s="35"/>
      <c r="C33" s="35"/>
      <c r="D33" s="35"/>
      <c r="E33" s="35"/>
      <c r="F33" s="35"/>
      <c r="G33" s="35"/>
      <c r="H33" s="35"/>
      <c r="I33" s="35"/>
      <c r="J33" s="35"/>
      <c r="K33" s="35"/>
      <c r="L33" s="35"/>
      <c r="M33" s="36"/>
      <c r="N33" s="125">
        <v>45901.0</v>
      </c>
      <c r="O33" s="38"/>
      <c r="P33" s="33"/>
      <c r="Q33" s="33"/>
      <c r="R33" s="33"/>
      <c r="S33" s="33"/>
      <c r="T33" s="33"/>
      <c r="U33" s="33"/>
      <c r="V33" s="33"/>
      <c r="W33" s="33"/>
      <c r="X33" s="33"/>
      <c r="Y33" s="33"/>
      <c r="Z33" s="33"/>
    </row>
    <row r="34" ht="12.75" customHeight="1">
      <c r="A34" s="124" t="s">
        <v>124</v>
      </c>
      <c r="B34" s="35"/>
      <c r="C34" s="35"/>
      <c r="D34" s="35"/>
      <c r="E34" s="35"/>
      <c r="F34" s="35"/>
      <c r="G34" s="35"/>
      <c r="H34" s="35"/>
      <c r="I34" s="35"/>
      <c r="J34" s="35"/>
      <c r="K34" s="35"/>
      <c r="L34" s="35"/>
      <c r="M34" s="36"/>
      <c r="N34" s="125">
        <v>45931.0</v>
      </c>
      <c r="O34" s="38"/>
      <c r="P34" s="33"/>
      <c r="Q34" s="33"/>
      <c r="R34" s="33"/>
      <c r="S34" s="33"/>
      <c r="T34" s="33"/>
      <c r="U34" s="33"/>
      <c r="V34" s="33"/>
      <c r="W34" s="33"/>
      <c r="X34" s="33"/>
      <c r="Y34" s="33"/>
      <c r="Z34" s="33"/>
    </row>
    <row r="35" ht="17.25" customHeight="1">
      <c r="A35" s="124" t="s">
        <v>127</v>
      </c>
      <c r="B35" s="35"/>
      <c r="C35" s="35"/>
      <c r="D35" s="35"/>
      <c r="E35" s="35"/>
      <c r="F35" s="35"/>
      <c r="G35" s="35"/>
      <c r="H35" s="35"/>
      <c r="I35" s="35"/>
      <c r="J35" s="35"/>
      <c r="K35" s="35"/>
      <c r="L35" s="35"/>
      <c r="M35" s="36"/>
      <c r="N35" s="125">
        <v>45962.0</v>
      </c>
      <c r="O35" s="38"/>
      <c r="P35" s="33"/>
      <c r="Q35" s="33"/>
      <c r="R35" s="33"/>
      <c r="S35" s="33"/>
      <c r="T35" s="33"/>
      <c r="U35" s="33"/>
      <c r="V35" s="33"/>
      <c r="W35" s="33"/>
      <c r="X35" s="33"/>
      <c r="Y35" s="33"/>
      <c r="Z35" s="33"/>
    </row>
    <row r="36" ht="17.25" customHeight="1">
      <c r="A36" s="124" t="s">
        <v>128</v>
      </c>
      <c r="B36" s="35"/>
      <c r="C36" s="35"/>
      <c r="D36" s="35"/>
      <c r="E36" s="35"/>
      <c r="F36" s="35"/>
      <c r="G36" s="35"/>
      <c r="H36" s="35"/>
      <c r="I36" s="35"/>
      <c r="J36" s="35"/>
      <c r="K36" s="35"/>
      <c r="L36" s="35"/>
      <c r="M36" s="36"/>
      <c r="N36" s="125">
        <v>45992.0</v>
      </c>
      <c r="O36" s="38"/>
      <c r="P36" s="33"/>
      <c r="Q36" s="33"/>
      <c r="R36" s="33"/>
      <c r="S36" s="33"/>
      <c r="T36" s="33"/>
      <c r="U36" s="33"/>
      <c r="V36" s="33"/>
      <c r="W36" s="33"/>
      <c r="X36" s="33"/>
      <c r="Y36" s="33"/>
      <c r="Z36" s="33"/>
    </row>
    <row r="37" ht="19.5" customHeight="1">
      <c r="A37" s="122" t="s">
        <v>131</v>
      </c>
      <c r="B37" s="29"/>
      <c r="C37" s="29"/>
      <c r="D37" s="29"/>
      <c r="E37" s="29"/>
      <c r="F37" s="29"/>
      <c r="G37" s="29"/>
      <c r="H37" s="29"/>
      <c r="I37" s="29"/>
      <c r="J37" s="29"/>
      <c r="K37" s="29"/>
      <c r="L37" s="29"/>
      <c r="M37" s="30"/>
      <c r="N37" s="123" t="s">
        <v>101</v>
      </c>
      <c r="O37" s="32"/>
      <c r="P37" s="33"/>
      <c r="Q37" s="33"/>
      <c r="R37" s="33"/>
      <c r="S37" s="33"/>
      <c r="T37" s="33"/>
      <c r="U37" s="33"/>
      <c r="V37" s="33"/>
      <c r="W37" s="33"/>
      <c r="X37" s="33"/>
      <c r="Y37" s="33"/>
      <c r="Z37" s="33"/>
    </row>
    <row r="38" ht="12.75" customHeight="1">
      <c r="A38" s="124"/>
      <c r="B38" s="35"/>
      <c r="C38" s="35"/>
      <c r="D38" s="35"/>
      <c r="E38" s="35"/>
      <c r="F38" s="35"/>
      <c r="G38" s="35"/>
      <c r="H38" s="35"/>
      <c r="I38" s="35"/>
      <c r="J38" s="35"/>
      <c r="K38" s="35"/>
      <c r="L38" s="35"/>
      <c r="M38" s="36"/>
      <c r="N38" s="129"/>
      <c r="O38" s="38"/>
      <c r="P38" s="33"/>
      <c r="Q38" s="33"/>
      <c r="R38" s="33"/>
      <c r="S38" s="33"/>
      <c r="T38" s="33"/>
      <c r="U38" s="33"/>
      <c r="V38" s="33"/>
      <c r="W38" s="33"/>
      <c r="X38" s="33"/>
      <c r="Y38" s="33"/>
      <c r="Z38" s="33"/>
    </row>
    <row r="39" ht="12.75" customHeight="1">
      <c r="A39" s="130"/>
      <c r="B39" s="44"/>
      <c r="C39" s="44"/>
      <c r="D39" s="44"/>
      <c r="E39" s="44"/>
      <c r="F39" s="44"/>
      <c r="G39" s="44"/>
      <c r="H39" s="44"/>
      <c r="I39" s="44"/>
      <c r="J39" s="44"/>
      <c r="K39" s="44"/>
      <c r="L39" s="44"/>
      <c r="M39" s="45"/>
      <c r="N39" s="132"/>
      <c r="O39" s="48"/>
      <c r="P39" s="33"/>
      <c r="Q39" s="33"/>
      <c r="R39" s="33"/>
      <c r="S39" s="33"/>
      <c r="T39" s="33"/>
      <c r="U39" s="33"/>
      <c r="V39" s="33"/>
      <c r="W39" s="33"/>
      <c r="X39" s="33"/>
      <c r="Y39" s="33"/>
      <c r="Z39" s="33"/>
    </row>
    <row r="40" ht="5.25" customHeight="1">
      <c r="A40" s="134"/>
      <c r="B40" s="73"/>
      <c r="C40" s="73"/>
      <c r="D40" s="73"/>
      <c r="E40" s="73"/>
      <c r="F40" s="73"/>
      <c r="G40" s="73"/>
      <c r="H40" s="73"/>
      <c r="I40" s="73"/>
      <c r="J40" s="73"/>
      <c r="K40" s="73"/>
      <c r="L40" s="73"/>
      <c r="M40" s="73"/>
      <c r="N40" s="73"/>
      <c r="O40" s="13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57" t="s">
        <v>137</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57" t="s">
        <v>139</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57" t="s">
        <v>140</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57" t="s">
        <v>142</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57" t="s">
        <v>144</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57" t="s">
        <v>145</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57" t="s">
        <v>146</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57" t="s">
        <v>147</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57" t="s">
        <v>148</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57" t="s">
        <v>80</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57" t="s">
        <v>149</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57" t="s">
        <v>150</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57" t="s">
        <v>151</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39">
        <v>0.72</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39">
        <v>0.75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5433070866141736" footer="0.0" header="0.0" left="0.3937007874015748" right="0.5511811023622047" top="0.984251968503937"/>
  <pageSetup scale="73" orientation="portrait"/>
  <headerFooter>
    <oddHeader>&amp;L &amp;C AGUAS DEL HUILA S.A. E.S.P. NIT.  800.100.553-2 FORMATO: MATRIZ DE REGISTRO Y MEDICIÓN DE INDICADORES VERSION 8.0</oddHeader>
    <oddFooter>&amp;RPágina. &amp;P | &amp;P</oddFooter>
  </headerFooter>
  <drawing r:id="rId1"/>
</worksheet>
</file>